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90" windowWidth="15600" windowHeight="7125"/>
  </bookViews>
  <sheets>
    <sheet name="RCL 4º BIMESTRE 2015" sheetId="5" r:id="rId1"/>
  </sheets>
  <calcPr calcId="145621"/>
</workbook>
</file>

<file path=xl/calcChain.xml><?xml version="1.0" encoding="utf-8"?>
<calcChain xmlns="http://schemas.openxmlformats.org/spreadsheetml/2006/main">
  <c r="Y17" i="5" l="1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16" i="5"/>
  <c r="Y15" i="5" s="1"/>
  <c r="Y14" i="5" s="1"/>
  <c r="G38" i="5" l="1"/>
  <c r="Z34" i="5"/>
  <c r="X34" i="5"/>
  <c r="Z32" i="5" l="1"/>
  <c r="F15" i="5"/>
  <c r="F14" i="5" s="1"/>
  <c r="F38" i="5" s="1"/>
  <c r="F24" i="5"/>
  <c r="F34" i="5"/>
  <c r="E15" i="5"/>
  <c r="E24" i="5"/>
  <c r="E34" i="5"/>
  <c r="W34" i="5"/>
  <c r="W24" i="5"/>
  <c r="X24" i="5"/>
  <c r="X14" i="5" s="1"/>
  <c r="W15" i="5"/>
  <c r="W14" i="5" s="1"/>
  <c r="X15" i="5"/>
  <c r="X38" i="5" l="1"/>
  <c r="W38" i="5"/>
  <c r="E14" i="5"/>
  <c r="E38" i="5" s="1"/>
  <c r="V34" i="5" l="1"/>
  <c r="U34" i="5"/>
  <c r="V24" i="5"/>
  <c r="U24" i="5"/>
  <c r="V15" i="5"/>
  <c r="U15" i="5"/>
  <c r="U14" i="5" l="1"/>
  <c r="V14" i="5"/>
  <c r="U38" i="5" l="1"/>
  <c r="V38" i="5"/>
  <c r="S24" i="5"/>
  <c r="N34" i="5" l="1"/>
  <c r="N24" i="5" l="1"/>
  <c r="N15" i="5"/>
  <c r="T15" i="5"/>
  <c r="T24" i="5"/>
  <c r="T34" i="5"/>
  <c r="S34" i="5"/>
  <c r="R34" i="5"/>
  <c r="Q34" i="5"/>
  <c r="K34" i="5"/>
  <c r="H34" i="5"/>
  <c r="G34" i="5"/>
  <c r="D34" i="5"/>
  <c r="C34" i="5"/>
  <c r="B34" i="5"/>
  <c r="Z24" i="5"/>
  <c r="R24" i="5"/>
  <c r="Q24" i="5"/>
  <c r="K24" i="5"/>
  <c r="H24" i="5"/>
  <c r="G24" i="5"/>
  <c r="D24" i="5"/>
  <c r="C24" i="5"/>
  <c r="B24" i="5"/>
  <c r="Z15" i="5"/>
  <c r="S15" i="5"/>
  <c r="R15" i="5"/>
  <c r="Q15" i="5"/>
  <c r="K15" i="5"/>
  <c r="H15" i="5"/>
  <c r="H14" i="5" s="1"/>
  <c r="G15" i="5"/>
  <c r="D15" i="5"/>
  <c r="C15" i="5"/>
  <c r="B15" i="5"/>
  <c r="H38" i="5" l="1"/>
  <c r="B14" i="5"/>
  <c r="B38" i="5" s="1"/>
  <c r="Z14" i="5"/>
  <c r="Z38" i="5" s="1"/>
  <c r="R14" i="5"/>
  <c r="C14" i="5"/>
  <c r="C38" i="5" s="1"/>
  <c r="N14" i="5"/>
  <c r="G14" i="5"/>
  <c r="K14" i="5"/>
  <c r="K38" i="5" s="1"/>
  <c r="Q14" i="5"/>
  <c r="Q38" i="5" s="1"/>
  <c r="S14" i="5"/>
  <c r="T14" i="5"/>
  <c r="D14" i="5"/>
  <c r="D38" i="5" s="1"/>
  <c r="R38" i="5" l="1"/>
  <c r="S38" i="5"/>
  <c r="T38" i="5"/>
  <c r="N38" i="5"/>
</calcChain>
</file>

<file path=xl/sharedStrings.xml><?xml version="1.0" encoding="utf-8"?>
<sst xmlns="http://schemas.openxmlformats.org/spreadsheetml/2006/main" count="61" uniqueCount="61">
  <si>
    <t>ESPECIFICACAO</t>
  </si>
  <si>
    <t>RECEITAS CORRENTES (I)</t>
  </si>
  <si>
    <t>Receita Tributaria</t>
  </si>
  <si>
    <t>IPTU</t>
  </si>
  <si>
    <t>ISS</t>
  </si>
  <si>
    <t>ITBI</t>
  </si>
  <si>
    <t>IRRF</t>
  </si>
  <si>
    <t>Outras Receitas Tributarias</t>
  </si>
  <si>
    <t>Receita de Contribuicoes</t>
  </si>
  <si>
    <t>Receita Patrimonial</t>
  </si>
  <si>
    <t>Receita de Servicos</t>
  </si>
  <si>
    <t>Transferencias Correntes</t>
  </si>
  <si>
    <t>Cota-Parte do FPM</t>
  </si>
  <si>
    <t>Cota-Parte do ICMS</t>
  </si>
  <si>
    <t>Cota-Parte do IPVA</t>
  </si>
  <si>
    <t>Cota-Parte do ITR</t>
  </si>
  <si>
    <t>Transferencias da LC 87/1996</t>
  </si>
  <si>
    <t>Transferencias da LC 61/1989</t>
  </si>
  <si>
    <t>Transferencias do FUNDEB</t>
  </si>
  <si>
    <t>Outras Transferencias Corrent</t>
  </si>
  <si>
    <t>Outras Receitas Correntes</t>
  </si>
  <si>
    <t>DEDUCOES (II)</t>
  </si>
  <si>
    <t>Contribuicao para o Plano de Pre</t>
  </si>
  <si>
    <t>Compensacao Financeira entre Reg</t>
  </si>
  <si>
    <t>Deducao de Receita para Formacao</t>
  </si>
  <si>
    <t>RECEITA CORRENTE LIQUIDA (III) = (I - II)</t>
  </si>
  <si>
    <t>SET / 2014</t>
  </si>
  <si>
    <t>NOV / 2014</t>
  </si>
  <si>
    <t>FEV / 2015</t>
  </si>
  <si>
    <t>ABR / 2015</t>
  </si>
  <si>
    <t>MAI / 2015</t>
  </si>
  <si>
    <t>JUN / 2015</t>
  </si>
  <si>
    <t>PREVISÃO ATUALIZADA</t>
  </si>
  <si>
    <t xml:space="preserve">TOTAL </t>
  </si>
  <si>
    <t>MUNICÍPIO DE SANTOS - SP</t>
  </si>
  <si>
    <t>RELATÓRIO RESUMIDO DA EXECUÇÃO ORÇAMENTÁRIA</t>
  </si>
  <si>
    <t>ORÇAMENTO FISCAL E DA SEGURIDADE SOCIAL</t>
  </si>
  <si>
    <t>Monica Carvalho Santos</t>
  </si>
  <si>
    <t>Chefe da Seção de Execução Contábil</t>
  </si>
  <si>
    <t>CRC 1SP 203157/O-1</t>
  </si>
  <si>
    <t>Adriano Luiz Leocádio</t>
  </si>
  <si>
    <t>Chefe do Depto de Controle Financeiro</t>
  </si>
  <si>
    <t>CPF Nº  266.277.628 - 54</t>
  </si>
  <si>
    <t>Alvaro dos Santos Silveira Filho</t>
  </si>
  <si>
    <t>Secretário Municipal de Finanças</t>
  </si>
  <si>
    <t>CPF Nº  163.679.798 - 91</t>
  </si>
  <si>
    <t>Paulo Alexandre Pereira Barbosa</t>
  </si>
  <si>
    <t>Prefeito Municipal</t>
  </si>
  <si>
    <t>CPF Nº  25.283.698 - 59</t>
  </si>
  <si>
    <t>OUT / 2014</t>
  </si>
  <si>
    <t xml:space="preserve">DEZ / 2014 </t>
  </si>
  <si>
    <t>JAN / 2015</t>
  </si>
  <si>
    <t>MAR / 2015</t>
  </si>
  <si>
    <t>CONSOLIDADO</t>
  </si>
  <si>
    <t xml:space="preserve"> Fonte: PRODATA INFORMÁTICA  LTDA, MUNICÍPIO DE SANTOS - SP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</si>
  <si>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JUL/2015</t>
  </si>
  <si>
    <t>AGO/2015</t>
  </si>
  <si>
    <t>DEMONSTRATIVO DA RECEITA CORRENTE LÍQUIDA - 5º BIMESTRE - 2015</t>
  </si>
  <si>
    <t>SET/2015</t>
  </si>
  <si>
    <t>OUT/2015</t>
  </si>
  <si>
    <t>PERÍODO :   NOVEMBRO/2014 A OUTUBRO/2015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</si>
</sst>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43" fontId="19" fillId="0" borderId="10" xfId="42" applyFont="1" applyBorder="1"/>
    <xf numFmtId="43" fontId="18" fillId="0" borderId="10" xfId="42" applyFont="1" applyBorder="1"/>
    <xf numFmtId="43" fontId="18" fillId="33" borderId="10" xfId="42" applyFont="1" applyFill="1" applyBorder="1"/>
    <xf numFmtId="0" fontId="21" fillId="0" borderId="10" xfId="42" applyNumberFormat="1" applyFont="1" applyBorder="1" applyAlignment="1">
      <alignment horizontal="center" vertical="center"/>
    </xf>
    <xf numFmtId="0" fontId="22" fillId="0" borderId="10" xfId="42" applyNumberFormat="1" applyFont="1" applyBorder="1"/>
    <xf numFmtId="17" fontId="22" fillId="0" borderId="10" xfId="42" applyNumberFormat="1" applyFont="1" applyBorder="1"/>
    <xf numFmtId="49" fontId="21" fillId="0" borderId="10" xfId="42" applyNumberFormat="1" applyFont="1" applyBorder="1" applyAlignment="1">
      <alignment horizontal="center" vertical="center"/>
    </xf>
    <xf numFmtId="43" fontId="20" fillId="0" borderId="10" xfId="42" applyFont="1" applyBorder="1"/>
    <xf numFmtId="4" fontId="19" fillId="0" borderId="10" xfId="42" applyNumberFormat="1" applyFont="1" applyBorder="1" applyAlignment="1">
      <alignment horizontal="right" vertical="center"/>
    </xf>
    <xf numFmtId="4" fontId="19" fillId="33" borderId="10" xfId="42" applyNumberFormat="1" applyFont="1" applyFill="1" applyBorder="1" applyAlignment="1">
      <alignment horizontal="right" vertical="center"/>
    </xf>
    <xf numFmtId="4" fontId="0" fillId="0" borderId="0" xfId="0" applyNumberFormat="1"/>
    <xf numFmtId="0" fontId="16" fillId="0" borderId="0" xfId="0" applyFont="1" applyBorder="1"/>
    <xf numFmtId="0" fontId="16" fillId="0" borderId="16" xfId="0" applyFont="1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0" borderId="11" xfId="0" applyBorder="1"/>
    <xf numFmtId="0" fontId="0" fillId="0" borderId="17" xfId="0" applyBorder="1"/>
    <xf numFmtId="0" fontId="16" fillId="0" borderId="11" xfId="0" applyFont="1" applyBorder="1"/>
    <xf numFmtId="4" fontId="20" fillId="0" borderId="10" xfId="42" applyNumberFormat="1" applyFont="1" applyBorder="1" applyAlignment="1">
      <alignment horizontal="right" vertical="center"/>
    </xf>
    <xf numFmtId="4" fontId="20" fillId="33" borderId="10" xfId="42" applyNumberFormat="1" applyFont="1" applyFill="1" applyBorder="1" applyAlignment="1">
      <alignment horizontal="right" vertical="center"/>
    </xf>
    <xf numFmtId="43" fontId="20" fillId="33" borderId="10" xfId="42" applyFont="1" applyFill="1" applyBorder="1"/>
    <xf numFmtId="0" fontId="16" fillId="0" borderId="0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49" fontId="21" fillId="0" borderId="0" xfId="42" applyNumberFormat="1" applyFont="1" applyBorder="1" applyAlignment="1">
      <alignment horizontal="center" vertical="center"/>
    </xf>
    <xf numFmtId="4" fontId="20" fillId="0" borderId="0" xfId="42" applyNumberFormat="1" applyFont="1" applyBorder="1" applyAlignment="1">
      <alignment horizontal="right" vertical="center"/>
    </xf>
    <xf numFmtId="4" fontId="19" fillId="0" borderId="0" xfId="42" applyNumberFormat="1" applyFont="1" applyBorder="1" applyAlignment="1">
      <alignment horizontal="right" vertical="center"/>
    </xf>
    <xf numFmtId="4" fontId="19" fillId="33" borderId="0" xfId="42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horizontal="left"/>
    </xf>
    <xf numFmtId="4" fontId="0" fillId="0" borderId="0" xfId="0" applyNumberFormat="1" applyBorder="1"/>
    <xf numFmtId="4" fontId="20" fillId="0" borderId="18" xfId="42" applyNumberFormat="1" applyFont="1" applyBorder="1" applyAlignment="1">
      <alignment horizontal="right" vertical="center"/>
    </xf>
    <xf numFmtId="4" fontId="20" fillId="0" borderId="20" xfId="42" applyNumberFormat="1" applyFont="1" applyBorder="1" applyAlignment="1">
      <alignment horizontal="right" vertical="center"/>
    </xf>
    <xf numFmtId="4" fontId="20" fillId="0" borderId="19" xfId="42" applyNumberFormat="1" applyFont="1" applyBorder="1" applyAlignment="1">
      <alignment horizontal="right" vertical="center"/>
    </xf>
    <xf numFmtId="4" fontId="19" fillId="0" borderId="18" xfId="42" applyNumberFormat="1" applyFont="1" applyBorder="1" applyAlignment="1">
      <alignment horizontal="right" vertical="center"/>
    </xf>
    <xf numFmtId="4" fontId="19" fillId="0" borderId="20" xfId="42" applyNumberFormat="1" applyFont="1" applyBorder="1" applyAlignment="1">
      <alignment horizontal="right" vertical="center"/>
    </xf>
    <xf numFmtId="4" fontId="19" fillId="0" borderId="19" xfId="42" applyNumberFormat="1" applyFont="1" applyBorder="1" applyAlignment="1">
      <alignment horizontal="right" vertical="center"/>
    </xf>
    <xf numFmtId="4" fontId="19" fillId="33" borderId="18" xfId="42" applyNumberFormat="1" applyFont="1" applyFill="1" applyBorder="1" applyAlignment="1">
      <alignment horizontal="right" vertical="center"/>
    </xf>
    <xf numFmtId="4" fontId="19" fillId="33" borderId="20" xfId="42" applyNumberFormat="1" applyFont="1" applyFill="1" applyBorder="1" applyAlignment="1">
      <alignment horizontal="right" vertical="center"/>
    </xf>
    <xf numFmtId="4" fontId="19" fillId="33" borderId="19" xfId="42" applyNumberFormat="1" applyFont="1" applyFill="1" applyBorder="1" applyAlignment="1">
      <alignment horizontal="right" vertical="center"/>
    </xf>
    <xf numFmtId="4" fontId="20" fillId="33" borderId="18" xfId="42" applyNumberFormat="1" applyFont="1" applyFill="1" applyBorder="1" applyAlignment="1">
      <alignment horizontal="right" vertical="center"/>
    </xf>
    <xf numFmtId="4" fontId="20" fillId="33" borderId="20" xfId="42" applyNumberFormat="1" applyFont="1" applyFill="1" applyBorder="1" applyAlignment="1">
      <alignment horizontal="right" vertical="center"/>
    </xf>
    <xf numFmtId="4" fontId="20" fillId="33" borderId="19" xfId="42" applyNumberFormat="1" applyFont="1" applyFill="1" applyBorder="1" applyAlignment="1">
      <alignment horizontal="right" vertical="center"/>
    </xf>
    <xf numFmtId="0" fontId="20" fillId="0" borderId="12" xfId="0" applyFont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20" fillId="0" borderId="21" xfId="0" applyFont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49" fontId="21" fillId="0" borderId="18" xfId="42" applyNumberFormat="1" applyFont="1" applyBorder="1" applyAlignment="1">
      <alignment horizontal="center" vertical="center"/>
    </xf>
    <xf numFmtId="49" fontId="21" fillId="0" borderId="20" xfId="42" applyNumberFormat="1" applyFont="1" applyBorder="1" applyAlignment="1">
      <alignment horizontal="center" vertical="center"/>
    </xf>
    <xf numFmtId="49" fontId="21" fillId="0" borderId="19" xfId="42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4</xdr:col>
      <xdr:colOff>733425</xdr:colOff>
      <xdr:row>11</xdr:row>
      <xdr:rowOff>104775</xdr:rowOff>
    </xdr:to>
    <xdr:pic>
      <xdr:nvPicPr>
        <xdr:cNvPr id="3" name="Imagem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657475" cy="2066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9"/>
  <sheetViews>
    <sheetView tabSelected="1" topLeftCell="P31" zoomScaleNormal="100" workbookViewId="0">
      <selection activeCell="Y41" sqref="Y41"/>
    </sheetView>
  </sheetViews>
  <sheetFormatPr defaultRowHeight="15" x14ac:dyDescent="0.25"/>
  <cols>
    <col min="1" max="1" width="30.5703125" customWidth="1"/>
    <col min="2" max="6" width="12.7109375" hidden="1" customWidth="1"/>
    <col min="7" max="7" width="12.7109375" customWidth="1"/>
    <col min="8" max="16" width="4.7109375" customWidth="1"/>
    <col min="17" max="24" width="12.7109375" customWidth="1"/>
    <col min="25" max="25" width="15.42578125" bestFit="1" customWidth="1"/>
    <col min="26" max="33" width="18.5703125" customWidth="1"/>
    <col min="34" max="34" width="11.7109375" bestFit="1" customWidth="1"/>
    <col min="35" max="35" width="18.42578125" customWidth="1"/>
  </cols>
  <sheetData>
    <row r="1" spans="1:40" x14ac:dyDescent="0.25">
      <c r="A1" s="49"/>
      <c r="B1" s="50"/>
      <c r="C1" s="50"/>
      <c r="D1" s="50"/>
      <c r="E1" s="50"/>
      <c r="F1" s="55" t="s">
        <v>34</v>
      </c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27"/>
      <c r="AB1" s="27"/>
      <c r="AC1" s="27"/>
      <c r="AD1" s="27"/>
      <c r="AE1" s="27"/>
      <c r="AF1" s="27"/>
      <c r="AG1" s="27"/>
    </row>
    <row r="2" spans="1:40" x14ac:dyDescent="0.25">
      <c r="A2" s="51"/>
      <c r="B2" s="52"/>
      <c r="C2" s="52"/>
      <c r="D2" s="52"/>
      <c r="E2" s="52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27"/>
      <c r="AB2" s="27"/>
      <c r="AC2" s="27"/>
      <c r="AD2" s="27"/>
      <c r="AE2" s="27"/>
      <c r="AF2" s="27"/>
      <c r="AG2" s="27"/>
    </row>
    <row r="3" spans="1:40" x14ac:dyDescent="0.25">
      <c r="A3" s="51"/>
      <c r="B3" s="52"/>
      <c r="C3" s="52"/>
      <c r="D3" s="52"/>
      <c r="E3" s="52"/>
      <c r="F3" s="55" t="s">
        <v>35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27"/>
      <c r="AB3" s="27"/>
      <c r="AC3" s="27"/>
      <c r="AD3" s="27"/>
      <c r="AE3" s="27"/>
      <c r="AF3" s="27"/>
      <c r="AG3" s="27"/>
    </row>
    <row r="4" spans="1:40" x14ac:dyDescent="0.25">
      <c r="A4" s="51"/>
      <c r="B4" s="52"/>
      <c r="C4" s="52"/>
      <c r="D4" s="52"/>
      <c r="E4" s="52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27"/>
      <c r="AB4" s="27"/>
      <c r="AC4" s="27"/>
      <c r="AD4" s="27"/>
      <c r="AE4" s="27"/>
      <c r="AF4" s="27"/>
      <c r="AG4" s="27"/>
    </row>
    <row r="5" spans="1:40" x14ac:dyDescent="0.25">
      <c r="A5" s="51"/>
      <c r="B5" s="52"/>
      <c r="C5" s="52"/>
      <c r="D5" s="52"/>
      <c r="E5" s="52"/>
      <c r="F5" s="55" t="s">
        <v>57</v>
      </c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27"/>
      <c r="AB5" s="27"/>
      <c r="AC5" s="27"/>
      <c r="AD5" s="27"/>
      <c r="AE5" s="27"/>
      <c r="AF5" s="27"/>
      <c r="AG5" s="27"/>
    </row>
    <row r="6" spans="1:40" x14ac:dyDescent="0.25">
      <c r="A6" s="51"/>
      <c r="B6" s="52"/>
      <c r="C6" s="52"/>
      <c r="D6" s="52"/>
      <c r="E6" s="52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27"/>
      <c r="AB6" s="27"/>
      <c r="AC6" s="27"/>
      <c r="AD6" s="27"/>
      <c r="AE6" s="27"/>
      <c r="AF6" s="27"/>
      <c r="AG6" s="27"/>
    </row>
    <row r="7" spans="1:40" x14ac:dyDescent="0.25">
      <c r="A7" s="51"/>
      <c r="B7" s="52"/>
      <c r="C7" s="52"/>
      <c r="D7" s="52"/>
      <c r="E7" s="52"/>
      <c r="F7" s="55" t="s">
        <v>36</v>
      </c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27"/>
      <c r="AB7" s="27"/>
      <c r="AC7" s="27"/>
      <c r="AD7" s="27"/>
      <c r="AE7" s="27"/>
      <c r="AF7" s="27"/>
      <c r="AG7" s="27"/>
    </row>
    <row r="8" spans="1:40" x14ac:dyDescent="0.25">
      <c r="A8" s="51"/>
      <c r="B8" s="52"/>
      <c r="C8" s="52"/>
      <c r="D8" s="52"/>
      <c r="E8" s="52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27"/>
      <c r="AB8" s="27"/>
      <c r="AC8" s="27"/>
      <c r="AD8" s="27"/>
      <c r="AE8" s="27"/>
      <c r="AF8" s="27"/>
      <c r="AG8" s="27"/>
    </row>
    <row r="9" spans="1:40" x14ac:dyDescent="0.25">
      <c r="A9" s="51"/>
      <c r="B9" s="52"/>
      <c r="C9" s="52"/>
      <c r="D9" s="52"/>
      <c r="E9" s="52"/>
      <c r="F9" s="55" t="s">
        <v>60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27"/>
      <c r="AB9" s="27"/>
      <c r="AC9" s="27"/>
      <c r="AD9" s="27"/>
      <c r="AE9" s="27"/>
      <c r="AF9" s="27"/>
      <c r="AG9" s="27"/>
    </row>
    <row r="10" spans="1:40" x14ac:dyDescent="0.25">
      <c r="A10" s="51"/>
      <c r="B10" s="52"/>
      <c r="C10" s="52"/>
      <c r="D10" s="52"/>
      <c r="E10" s="52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27"/>
      <c r="AB10" s="27"/>
      <c r="AC10" s="27"/>
      <c r="AD10" s="27"/>
      <c r="AE10" s="27"/>
      <c r="AF10" s="27"/>
      <c r="AG10" s="27"/>
    </row>
    <row r="11" spans="1:40" x14ac:dyDescent="0.25">
      <c r="A11" s="51"/>
      <c r="B11" s="52"/>
      <c r="C11" s="52"/>
      <c r="D11" s="52"/>
      <c r="E11" s="52"/>
      <c r="F11" s="55" t="s">
        <v>53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27"/>
      <c r="AB11" s="27"/>
      <c r="AC11" s="27"/>
      <c r="AD11" s="27"/>
      <c r="AE11" s="27"/>
      <c r="AF11" s="27"/>
      <c r="AG11" s="27"/>
    </row>
    <row r="12" spans="1:40" x14ac:dyDescent="0.25">
      <c r="A12" s="53"/>
      <c r="B12" s="54"/>
      <c r="C12" s="54"/>
      <c r="D12" s="54"/>
      <c r="E12" s="54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27"/>
      <c r="AB12" s="27"/>
      <c r="AC12" s="27"/>
      <c r="AD12" s="27"/>
      <c r="AE12" s="27"/>
      <c r="AF12" s="27"/>
      <c r="AG12" s="27"/>
    </row>
    <row r="13" spans="1:40" ht="24.95" customHeight="1" x14ac:dyDescent="0.25">
      <c r="A13" s="4" t="s">
        <v>0</v>
      </c>
      <c r="B13" s="5">
        <v>41760</v>
      </c>
      <c r="C13" s="5">
        <v>41791</v>
      </c>
      <c r="D13" s="6">
        <v>41821</v>
      </c>
      <c r="E13" s="7" t="s">
        <v>26</v>
      </c>
      <c r="F13" s="7" t="s">
        <v>49</v>
      </c>
      <c r="G13" s="7" t="s">
        <v>27</v>
      </c>
      <c r="H13" s="59" t="s">
        <v>50</v>
      </c>
      <c r="I13" s="60"/>
      <c r="J13" s="61"/>
      <c r="K13" s="59" t="s">
        <v>51</v>
      </c>
      <c r="L13" s="60"/>
      <c r="M13" s="61"/>
      <c r="N13" s="59" t="s">
        <v>28</v>
      </c>
      <c r="O13" s="60"/>
      <c r="P13" s="61"/>
      <c r="Q13" s="7" t="s">
        <v>52</v>
      </c>
      <c r="R13" s="7" t="s">
        <v>29</v>
      </c>
      <c r="S13" s="7" t="s">
        <v>30</v>
      </c>
      <c r="T13" s="7" t="s">
        <v>31</v>
      </c>
      <c r="U13" s="7" t="s">
        <v>55</v>
      </c>
      <c r="V13" s="7" t="s">
        <v>56</v>
      </c>
      <c r="W13" s="7" t="s">
        <v>58</v>
      </c>
      <c r="X13" s="7" t="s">
        <v>59</v>
      </c>
      <c r="Y13" s="7" t="s">
        <v>33</v>
      </c>
      <c r="Z13" s="7" t="s">
        <v>32</v>
      </c>
      <c r="AA13" s="28"/>
      <c r="AB13" s="28"/>
      <c r="AC13" s="28"/>
      <c r="AD13" s="28"/>
      <c r="AE13" s="28"/>
      <c r="AF13" s="28"/>
      <c r="AG13" s="28"/>
      <c r="AI13" s="11"/>
    </row>
    <row r="14" spans="1:40" ht="20.100000000000001" customHeight="1" x14ac:dyDescent="0.25">
      <c r="A14" s="8" t="s">
        <v>1</v>
      </c>
      <c r="B14" s="1">
        <f t="shared" ref="B14:R14" si="0">B15+B21+B22+B23+B24+B33</f>
        <v>144035033.75999999</v>
      </c>
      <c r="C14" s="1">
        <f t="shared" si="0"/>
        <v>133204640.29000001</v>
      </c>
      <c r="D14" s="1">
        <f t="shared" si="0"/>
        <v>161982893.95999998</v>
      </c>
      <c r="E14" s="21">
        <f t="shared" si="0"/>
        <v>152958156.42000002</v>
      </c>
      <c r="F14" s="21">
        <f t="shared" si="0"/>
        <v>139577287.82000002</v>
      </c>
      <c r="G14" s="21">
        <f t="shared" si="0"/>
        <v>150716601.38</v>
      </c>
      <c r="H14" s="34">
        <f t="shared" si="0"/>
        <v>203162832.34999999</v>
      </c>
      <c r="I14" s="35"/>
      <c r="J14" s="36"/>
      <c r="K14" s="34">
        <f t="shared" si="0"/>
        <v>238150525.75999996</v>
      </c>
      <c r="L14" s="35"/>
      <c r="M14" s="36"/>
      <c r="N14" s="34">
        <f>N15+N21+N22+N23+N24+N33</f>
        <v>154847058.84999999</v>
      </c>
      <c r="O14" s="35"/>
      <c r="P14" s="36"/>
      <c r="Q14" s="21">
        <f t="shared" si="0"/>
        <v>190975642.94999999</v>
      </c>
      <c r="R14" s="21">
        <f t="shared" si="0"/>
        <v>169742351.51999998</v>
      </c>
      <c r="S14" s="21">
        <f>S15+S21+S22+S23+S24+S33</f>
        <v>159005651.63000003</v>
      </c>
      <c r="T14" s="21">
        <f>T15+T21+T22+T23+T24+T33</f>
        <v>154019497.95999998</v>
      </c>
      <c r="U14" s="21">
        <f>U15+U21+U22+U23+U24+U33</f>
        <v>153242275.35999998</v>
      </c>
      <c r="V14" s="21">
        <f>V15+V21+V22+V23+V24+V33</f>
        <v>147966931.31</v>
      </c>
      <c r="W14" s="21">
        <f t="shared" ref="W14:Y14" si="1">W15+W21+W22+W23+W24+W33</f>
        <v>158921226.02000001</v>
      </c>
      <c r="X14" s="21">
        <f t="shared" si="1"/>
        <v>179802690.18000001</v>
      </c>
      <c r="Y14" s="21">
        <f t="shared" si="1"/>
        <v>2060553285.2699997</v>
      </c>
      <c r="Z14" s="21">
        <f t="shared" ref="Z14" si="2">Z15+Z21+Z22+Z23+Z24+Z33</f>
        <v>2128695473.8499999</v>
      </c>
      <c r="AA14" s="29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</row>
    <row r="15" spans="1:40" ht="20.100000000000001" customHeight="1" x14ac:dyDescent="0.25">
      <c r="A15" s="8" t="s">
        <v>2</v>
      </c>
      <c r="B15" s="1">
        <f t="shared" ref="B15:D15" si="3">SUM(B16:B20)</f>
        <v>67106118.559999995</v>
      </c>
      <c r="C15" s="1">
        <f t="shared" si="3"/>
        <v>68285412.930000007</v>
      </c>
      <c r="D15" s="1">
        <f t="shared" si="3"/>
        <v>70224177.670000002</v>
      </c>
      <c r="E15" s="21">
        <f>SUM(E16:E20)</f>
        <v>72447560.169999987</v>
      </c>
      <c r="F15" s="21">
        <f t="shared" ref="F15:Z15" si="4">SUM(F16:F20)</f>
        <v>70196324.25</v>
      </c>
      <c r="G15" s="21">
        <f t="shared" si="4"/>
        <v>73832800.829999998</v>
      </c>
      <c r="H15" s="34">
        <f t="shared" si="4"/>
        <v>97517512.840000004</v>
      </c>
      <c r="I15" s="35"/>
      <c r="J15" s="36"/>
      <c r="K15" s="34">
        <f t="shared" si="4"/>
        <v>114329626.56999999</v>
      </c>
      <c r="L15" s="35"/>
      <c r="M15" s="36"/>
      <c r="N15" s="34">
        <f>SUM(N16:P20)</f>
        <v>69924906.299999997</v>
      </c>
      <c r="O15" s="35"/>
      <c r="P15" s="36"/>
      <c r="Q15" s="21">
        <f t="shared" si="4"/>
        <v>71353837.459999993</v>
      </c>
      <c r="R15" s="21">
        <f t="shared" si="4"/>
        <v>85199884.959999993</v>
      </c>
      <c r="S15" s="21">
        <f t="shared" si="4"/>
        <v>72834365.040000007</v>
      </c>
      <c r="T15" s="21">
        <f t="shared" si="4"/>
        <v>71382278.899999991</v>
      </c>
      <c r="U15" s="21">
        <f t="shared" si="4"/>
        <v>72874898.129999995</v>
      </c>
      <c r="V15" s="21">
        <f t="shared" si="4"/>
        <v>71798513.789999992</v>
      </c>
      <c r="W15" s="21">
        <f t="shared" si="4"/>
        <v>75926908.780000001</v>
      </c>
      <c r="X15" s="21">
        <f t="shared" si="4"/>
        <v>75827853.560000002</v>
      </c>
      <c r="Y15" s="21">
        <f t="shared" si="4"/>
        <v>952803387.15999997</v>
      </c>
      <c r="Z15" s="21">
        <f t="shared" si="4"/>
        <v>984354794.80999994</v>
      </c>
      <c r="AA15" s="29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</row>
    <row r="16" spans="1:40" ht="20.100000000000001" customHeight="1" x14ac:dyDescent="0.25">
      <c r="A16" s="8" t="s">
        <v>3</v>
      </c>
      <c r="B16" s="2">
        <v>20006653.670000002</v>
      </c>
      <c r="C16" s="2">
        <v>19746023.09</v>
      </c>
      <c r="D16" s="2">
        <v>20487237.289999999</v>
      </c>
      <c r="E16" s="9">
        <v>20900143.84</v>
      </c>
      <c r="F16" s="9">
        <v>19572100</v>
      </c>
      <c r="G16" s="9">
        <v>20793862.68</v>
      </c>
      <c r="H16" s="37">
        <v>35047700.640000001</v>
      </c>
      <c r="I16" s="38"/>
      <c r="J16" s="39"/>
      <c r="K16" s="37">
        <v>58610588.829999998</v>
      </c>
      <c r="L16" s="38"/>
      <c r="M16" s="39"/>
      <c r="N16" s="37">
        <v>24175649.780000001</v>
      </c>
      <c r="O16" s="38"/>
      <c r="P16" s="39"/>
      <c r="Q16" s="9">
        <v>22768117.629999999</v>
      </c>
      <c r="R16" s="9">
        <v>22215081.879999999</v>
      </c>
      <c r="S16" s="9">
        <v>22051748.739999998</v>
      </c>
      <c r="T16" s="9">
        <v>21996928.829999998</v>
      </c>
      <c r="U16" s="9">
        <v>22101473.469999999</v>
      </c>
      <c r="V16" s="9">
        <v>21561794.559999999</v>
      </c>
      <c r="W16" s="9">
        <v>21620810.93</v>
      </c>
      <c r="X16" s="9">
        <v>21613946.789999999</v>
      </c>
      <c r="Y16" s="21">
        <f>SUM(G16:X16)</f>
        <v>314557704.75999999</v>
      </c>
      <c r="Z16" s="9">
        <v>320000000</v>
      </c>
      <c r="AA16" s="30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</row>
    <row r="17" spans="1:40" ht="20.100000000000001" customHeight="1" x14ac:dyDescent="0.25">
      <c r="A17" s="8" t="s">
        <v>4</v>
      </c>
      <c r="B17" s="2">
        <v>32111823.039999999</v>
      </c>
      <c r="C17" s="2">
        <v>32982065.109999999</v>
      </c>
      <c r="D17" s="2">
        <v>32869250</v>
      </c>
      <c r="E17" s="9">
        <v>36290441.009999998</v>
      </c>
      <c r="F17" s="9">
        <v>34859147.409999996</v>
      </c>
      <c r="G17" s="9">
        <v>35986014.479999997</v>
      </c>
      <c r="H17" s="37">
        <v>36262636.390000001</v>
      </c>
      <c r="I17" s="38"/>
      <c r="J17" s="39"/>
      <c r="K17" s="37">
        <v>35753584.390000001</v>
      </c>
      <c r="L17" s="38"/>
      <c r="M17" s="39"/>
      <c r="N17" s="37">
        <v>32516052.079999998</v>
      </c>
      <c r="O17" s="38"/>
      <c r="P17" s="39"/>
      <c r="Q17" s="9">
        <v>31335920.789999999</v>
      </c>
      <c r="R17" s="9">
        <v>38156757.280000001</v>
      </c>
      <c r="S17" s="9">
        <v>34819753.630000003</v>
      </c>
      <c r="T17" s="9">
        <v>34581382.869999997</v>
      </c>
      <c r="U17" s="9">
        <v>36388877.509999998</v>
      </c>
      <c r="V17" s="9">
        <v>36263181.009999998</v>
      </c>
      <c r="W17" s="9">
        <v>38269719.939999998</v>
      </c>
      <c r="X17" s="9">
        <v>37129150.549999997</v>
      </c>
      <c r="Y17" s="21">
        <f t="shared" ref="Y17:Y38" si="5">SUM(G17:X17)</f>
        <v>427463030.91999996</v>
      </c>
      <c r="Z17" s="9">
        <v>452172363.30000001</v>
      </c>
      <c r="AA17" s="30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</row>
    <row r="18" spans="1:40" ht="20.100000000000001" customHeight="1" x14ac:dyDescent="0.25">
      <c r="A18" s="8" t="s">
        <v>5</v>
      </c>
      <c r="B18" s="2">
        <v>4797918.4800000004</v>
      </c>
      <c r="C18" s="2">
        <v>5543583.2199999997</v>
      </c>
      <c r="D18" s="2">
        <v>6736420.46</v>
      </c>
      <c r="E18" s="9">
        <v>5197657.2</v>
      </c>
      <c r="F18" s="9">
        <v>5779446.5300000003</v>
      </c>
      <c r="G18" s="9">
        <v>5984459.6600000001</v>
      </c>
      <c r="H18" s="37">
        <v>8573694.3000000007</v>
      </c>
      <c r="I18" s="38"/>
      <c r="J18" s="39"/>
      <c r="K18" s="37">
        <v>4021780.66</v>
      </c>
      <c r="L18" s="38"/>
      <c r="M18" s="39"/>
      <c r="N18" s="37">
        <v>4316220.1399999997</v>
      </c>
      <c r="O18" s="38"/>
      <c r="P18" s="39"/>
      <c r="Q18" s="9">
        <v>6418101.29</v>
      </c>
      <c r="R18" s="9">
        <v>6436505.9100000001</v>
      </c>
      <c r="S18" s="9">
        <v>4499457.0599999996</v>
      </c>
      <c r="T18" s="9">
        <v>5245603.28</v>
      </c>
      <c r="U18" s="9">
        <v>4959300.76</v>
      </c>
      <c r="V18" s="9">
        <v>4538017.96</v>
      </c>
      <c r="W18" s="9">
        <v>5261839.2</v>
      </c>
      <c r="X18" s="9">
        <v>6272888.5999999996</v>
      </c>
      <c r="Y18" s="21">
        <f t="shared" si="5"/>
        <v>66527868.820000008</v>
      </c>
      <c r="Z18" s="9">
        <v>72000000</v>
      </c>
      <c r="AA18" s="30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</row>
    <row r="19" spans="1:40" ht="20.100000000000001" customHeight="1" x14ac:dyDescent="0.25">
      <c r="A19" s="8" t="s">
        <v>6</v>
      </c>
      <c r="B19" s="2">
        <v>5069161.43</v>
      </c>
      <c r="C19" s="2">
        <v>5387847.29</v>
      </c>
      <c r="D19" s="2">
        <v>5268087.6100000003</v>
      </c>
      <c r="E19" s="9">
        <v>5059055.41</v>
      </c>
      <c r="F19" s="9">
        <v>5372186.5999999996</v>
      </c>
      <c r="G19" s="9">
        <v>6196546.1100000003</v>
      </c>
      <c r="H19" s="37">
        <v>10323514.48</v>
      </c>
      <c r="I19" s="38"/>
      <c r="J19" s="39"/>
      <c r="K19" s="37">
        <v>6479103.4800000004</v>
      </c>
      <c r="L19" s="38"/>
      <c r="M19" s="39"/>
      <c r="N19" s="37">
        <v>5346968.8600000003</v>
      </c>
      <c r="O19" s="38"/>
      <c r="P19" s="39"/>
      <c r="Q19" s="9">
        <v>7118774.3399999999</v>
      </c>
      <c r="R19" s="9">
        <v>5805321.8899999997</v>
      </c>
      <c r="S19" s="9">
        <v>5951393.9900000002</v>
      </c>
      <c r="T19" s="9">
        <v>4376219.05</v>
      </c>
      <c r="U19" s="9">
        <v>4309171.78</v>
      </c>
      <c r="V19" s="9">
        <v>4212621.83</v>
      </c>
      <c r="W19" s="9">
        <v>5687553.46</v>
      </c>
      <c r="X19" s="9">
        <v>5903317.9800000004</v>
      </c>
      <c r="Y19" s="21">
        <f t="shared" si="5"/>
        <v>71710507.25</v>
      </c>
      <c r="Z19" s="9">
        <v>63745873.189999998</v>
      </c>
      <c r="AA19" s="30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</row>
    <row r="20" spans="1:40" ht="20.100000000000001" customHeight="1" x14ac:dyDescent="0.25">
      <c r="A20" s="8" t="s">
        <v>7</v>
      </c>
      <c r="B20" s="2">
        <v>5120561.9400000004</v>
      </c>
      <c r="C20" s="2">
        <v>4625894.22</v>
      </c>
      <c r="D20" s="2">
        <v>4863182.3099999996</v>
      </c>
      <c r="E20" s="9">
        <v>5000262.71</v>
      </c>
      <c r="F20" s="9">
        <v>4613443.71</v>
      </c>
      <c r="G20" s="9">
        <v>4871917.9000000004</v>
      </c>
      <c r="H20" s="37">
        <v>7309967.0300000003</v>
      </c>
      <c r="I20" s="38"/>
      <c r="J20" s="39"/>
      <c r="K20" s="37">
        <v>9464569.2100000009</v>
      </c>
      <c r="L20" s="38"/>
      <c r="M20" s="39"/>
      <c r="N20" s="37">
        <v>3570015.44</v>
      </c>
      <c r="O20" s="38"/>
      <c r="P20" s="39"/>
      <c r="Q20" s="9">
        <v>3712923.41</v>
      </c>
      <c r="R20" s="9">
        <v>12586218</v>
      </c>
      <c r="S20" s="9">
        <v>5512011.6200000001</v>
      </c>
      <c r="T20" s="9">
        <v>5182144.87</v>
      </c>
      <c r="U20" s="9">
        <v>5116074.6100000003</v>
      </c>
      <c r="V20" s="9">
        <v>5222898.43</v>
      </c>
      <c r="W20" s="9">
        <v>5086985.25</v>
      </c>
      <c r="X20" s="9">
        <v>4908549.6399999997</v>
      </c>
      <c r="Y20" s="21">
        <f t="shared" si="5"/>
        <v>72544275.409999996</v>
      </c>
      <c r="Z20" s="9">
        <v>76436558.319999993</v>
      </c>
      <c r="AA20" s="30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</row>
    <row r="21" spans="1:40" ht="20.100000000000001" customHeight="1" x14ac:dyDescent="0.25">
      <c r="A21" s="8" t="s">
        <v>8</v>
      </c>
      <c r="B21" s="1">
        <v>8851333.9299999997</v>
      </c>
      <c r="C21" s="1">
        <v>5223904.8</v>
      </c>
      <c r="D21" s="1">
        <v>7218358.1100000003</v>
      </c>
      <c r="E21" s="21">
        <v>6709028.6699999999</v>
      </c>
      <c r="F21" s="21">
        <v>6778562.1500000004</v>
      </c>
      <c r="G21" s="21">
        <v>7424183.9000000004</v>
      </c>
      <c r="H21" s="34">
        <v>8537104.0700000003</v>
      </c>
      <c r="I21" s="35"/>
      <c r="J21" s="36"/>
      <c r="K21" s="34">
        <v>10879969.380000001</v>
      </c>
      <c r="L21" s="35"/>
      <c r="M21" s="36"/>
      <c r="N21" s="43">
        <v>7835556.9900000002</v>
      </c>
      <c r="O21" s="44"/>
      <c r="P21" s="45"/>
      <c r="Q21" s="21">
        <v>8012318.4500000002</v>
      </c>
      <c r="R21" s="22">
        <v>8119224.7999999998</v>
      </c>
      <c r="S21" s="21">
        <v>8631595.7300000004</v>
      </c>
      <c r="T21" s="21">
        <v>7520854.8799999999</v>
      </c>
      <c r="U21" s="21">
        <v>12133508.09</v>
      </c>
      <c r="V21" s="21">
        <v>9673734.7400000002</v>
      </c>
      <c r="W21" s="21">
        <v>9580572.9700000007</v>
      </c>
      <c r="X21" s="21">
        <v>9638745.5299999993</v>
      </c>
      <c r="Y21" s="21">
        <f t="shared" si="5"/>
        <v>107987369.53</v>
      </c>
      <c r="Z21" s="21">
        <v>106819860.73999999</v>
      </c>
      <c r="AA21" s="29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</row>
    <row r="22" spans="1:40" ht="20.100000000000001" customHeight="1" x14ac:dyDescent="0.25">
      <c r="A22" s="8" t="s">
        <v>9</v>
      </c>
      <c r="B22" s="1">
        <v>4844181.83</v>
      </c>
      <c r="C22" s="1">
        <v>3853349.15</v>
      </c>
      <c r="D22" s="1">
        <v>5638932.5</v>
      </c>
      <c r="E22" s="21">
        <v>2509606.7000000002</v>
      </c>
      <c r="F22" s="21">
        <v>2777180.7</v>
      </c>
      <c r="G22" s="21">
        <v>4571114.88</v>
      </c>
      <c r="H22" s="34">
        <v>2673247.14</v>
      </c>
      <c r="I22" s="35"/>
      <c r="J22" s="36"/>
      <c r="K22" s="34">
        <v>6905777.7400000002</v>
      </c>
      <c r="L22" s="35"/>
      <c r="M22" s="36"/>
      <c r="N22" s="43">
        <v>6703971.2699999996</v>
      </c>
      <c r="O22" s="44"/>
      <c r="P22" s="45"/>
      <c r="Q22" s="21">
        <v>3644997.82</v>
      </c>
      <c r="R22" s="21">
        <v>10592782.07</v>
      </c>
      <c r="S22" s="21">
        <v>13546630.66</v>
      </c>
      <c r="T22" s="21">
        <v>3486240.5</v>
      </c>
      <c r="U22" s="21">
        <v>4316347.3099999996</v>
      </c>
      <c r="V22" s="21">
        <v>3003178.63</v>
      </c>
      <c r="W22" s="21">
        <v>3359518.41</v>
      </c>
      <c r="X22" s="21">
        <v>29364373.440000001</v>
      </c>
      <c r="Y22" s="21">
        <f t="shared" si="5"/>
        <v>92168179.870000005</v>
      </c>
      <c r="Z22" s="21">
        <v>130671304.83</v>
      </c>
      <c r="AA22" s="29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</row>
    <row r="23" spans="1:40" ht="20.100000000000001" customHeight="1" x14ac:dyDescent="0.25">
      <c r="A23" s="8" t="s">
        <v>10</v>
      </c>
      <c r="B23" s="1">
        <v>785.84</v>
      </c>
      <c r="C23" s="1">
        <v>743.35</v>
      </c>
      <c r="D23" s="1">
        <v>730.64</v>
      </c>
      <c r="E23" s="21">
        <v>1273.9100000000001</v>
      </c>
      <c r="F23" s="21">
        <v>1617.86</v>
      </c>
      <c r="G23" s="21">
        <v>845.87</v>
      </c>
      <c r="H23" s="34">
        <v>1372.51</v>
      </c>
      <c r="I23" s="35"/>
      <c r="J23" s="36"/>
      <c r="K23" s="34">
        <v>460050.09</v>
      </c>
      <c r="L23" s="35"/>
      <c r="M23" s="36"/>
      <c r="N23" s="34">
        <v>807.71</v>
      </c>
      <c r="O23" s="35"/>
      <c r="P23" s="36"/>
      <c r="Q23" s="21">
        <v>1470.26</v>
      </c>
      <c r="R23" s="21">
        <v>924.83</v>
      </c>
      <c r="S23" s="21">
        <v>-457859.02</v>
      </c>
      <c r="T23" s="21">
        <v>1301.8399999999999</v>
      </c>
      <c r="U23" s="21">
        <v>1180.77</v>
      </c>
      <c r="V23" s="21">
        <v>1959.73</v>
      </c>
      <c r="W23" s="21">
        <v>864.98</v>
      </c>
      <c r="X23" s="21">
        <v>1490.54</v>
      </c>
      <c r="Y23" s="21">
        <f t="shared" si="5"/>
        <v>14410.110000000059</v>
      </c>
      <c r="Z23" s="21">
        <v>16989.7</v>
      </c>
      <c r="AA23" s="29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</row>
    <row r="24" spans="1:40" ht="20.100000000000001" customHeight="1" x14ac:dyDescent="0.25">
      <c r="A24" s="8" t="s">
        <v>11</v>
      </c>
      <c r="B24" s="1">
        <f t="shared" ref="B24:S24" si="6">SUM(B25:B32)</f>
        <v>57425045.68</v>
      </c>
      <c r="C24" s="1">
        <f t="shared" si="6"/>
        <v>52006030.379999995</v>
      </c>
      <c r="D24" s="1">
        <f t="shared" si="6"/>
        <v>67726386.340000004</v>
      </c>
      <c r="E24" s="21">
        <f t="shared" si="6"/>
        <v>66933588.670000002</v>
      </c>
      <c r="F24" s="21">
        <f t="shared" si="6"/>
        <v>55177389.5</v>
      </c>
      <c r="G24" s="21">
        <f t="shared" si="6"/>
        <v>59934884.530000001</v>
      </c>
      <c r="H24" s="34">
        <f t="shared" si="6"/>
        <v>66648038.469999999</v>
      </c>
      <c r="I24" s="35"/>
      <c r="J24" s="36"/>
      <c r="K24" s="34">
        <f t="shared" si="6"/>
        <v>101529743.69</v>
      </c>
      <c r="L24" s="35"/>
      <c r="M24" s="36"/>
      <c r="N24" s="34">
        <f>SUM(N25:P32)</f>
        <v>64275585.549999997</v>
      </c>
      <c r="O24" s="35"/>
      <c r="P24" s="36"/>
      <c r="Q24" s="21">
        <f t="shared" si="6"/>
        <v>86093448.450000003</v>
      </c>
      <c r="R24" s="21">
        <f t="shared" si="6"/>
        <v>56496261.899999991</v>
      </c>
      <c r="S24" s="21">
        <f t="shared" si="6"/>
        <v>59723752.5</v>
      </c>
      <c r="T24" s="21">
        <f t="shared" ref="T24:X24" si="7">SUM(T25:T32)</f>
        <v>66283522.920000002</v>
      </c>
      <c r="U24" s="21">
        <f t="shared" si="7"/>
        <v>53951712.240000002</v>
      </c>
      <c r="V24" s="21">
        <f t="shared" si="7"/>
        <v>58829342.730000004</v>
      </c>
      <c r="W24" s="21">
        <f t="shared" si="7"/>
        <v>63993179.030000001</v>
      </c>
      <c r="X24" s="21">
        <f t="shared" si="7"/>
        <v>58477178.140000008</v>
      </c>
      <c r="Y24" s="21">
        <f t="shared" si="5"/>
        <v>796236650.14999998</v>
      </c>
      <c r="Z24" s="21">
        <f t="shared" ref="Z24" si="8">SUM(Z25:Z32)</f>
        <v>782900711.78999996</v>
      </c>
      <c r="AA24" s="29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</row>
    <row r="25" spans="1:40" ht="20.100000000000001" customHeight="1" x14ac:dyDescent="0.25">
      <c r="A25" s="8" t="s">
        <v>12</v>
      </c>
      <c r="B25" s="2">
        <v>5323979.67</v>
      </c>
      <c r="C25" s="2">
        <v>3992641.11</v>
      </c>
      <c r="D25" s="2">
        <v>3429173.53</v>
      </c>
      <c r="E25" s="9">
        <v>3651726.73</v>
      </c>
      <c r="F25" s="9">
        <v>3451257.82</v>
      </c>
      <c r="G25" s="9">
        <v>4568181.0599999996</v>
      </c>
      <c r="H25" s="37">
        <v>7347489.8600000003</v>
      </c>
      <c r="I25" s="38"/>
      <c r="J25" s="39"/>
      <c r="K25" s="37">
        <v>5574508.5700000003</v>
      </c>
      <c r="L25" s="38"/>
      <c r="M25" s="39"/>
      <c r="N25" s="37">
        <v>5690493.2300000004</v>
      </c>
      <c r="O25" s="38"/>
      <c r="P25" s="39"/>
      <c r="Q25" s="9">
        <v>4144688.49</v>
      </c>
      <c r="R25" s="9">
        <v>4473217.17</v>
      </c>
      <c r="S25" s="9">
        <v>5500809.3300000001</v>
      </c>
      <c r="T25" s="9">
        <v>4786261.79</v>
      </c>
      <c r="U25" s="9">
        <v>4192607.2</v>
      </c>
      <c r="V25" s="9">
        <v>4145045.6</v>
      </c>
      <c r="W25" s="9">
        <v>3455750.31</v>
      </c>
      <c r="X25" s="9">
        <v>3933216.55</v>
      </c>
      <c r="Y25" s="21">
        <f t="shared" si="5"/>
        <v>57812269.160000004</v>
      </c>
      <c r="Z25" s="9">
        <v>69974000</v>
      </c>
      <c r="AA25" s="30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</row>
    <row r="26" spans="1:40" ht="20.100000000000001" customHeight="1" x14ac:dyDescent="0.25">
      <c r="A26" s="8" t="s">
        <v>13</v>
      </c>
      <c r="B26" s="2">
        <v>25942625.129999999</v>
      </c>
      <c r="C26" s="2">
        <v>20773810.57</v>
      </c>
      <c r="D26" s="2">
        <v>33121986.5</v>
      </c>
      <c r="E26" s="9">
        <v>31516052.739999998</v>
      </c>
      <c r="F26" s="9">
        <v>23767209.100000001</v>
      </c>
      <c r="G26" s="9">
        <v>26137064.109999999</v>
      </c>
      <c r="H26" s="37">
        <v>31612239.91</v>
      </c>
      <c r="I26" s="38"/>
      <c r="J26" s="39"/>
      <c r="K26" s="37">
        <v>27341504.539999999</v>
      </c>
      <c r="L26" s="38"/>
      <c r="M26" s="39"/>
      <c r="N26" s="37">
        <v>20307144.960000001</v>
      </c>
      <c r="O26" s="38"/>
      <c r="P26" s="39"/>
      <c r="Q26" s="9">
        <v>37154174.259999998</v>
      </c>
      <c r="R26" s="9">
        <v>23416322.489999998</v>
      </c>
      <c r="S26" s="9">
        <v>26155893.670000002</v>
      </c>
      <c r="T26" s="9">
        <v>32041095.48</v>
      </c>
      <c r="U26" s="9">
        <v>23869775.239999998</v>
      </c>
      <c r="V26" s="9">
        <v>25937628.800000001</v>
      </c>
      <c r="W26" s="9">
        <v>30445898.84</v>
      </c>
      <c r="X26" s="9">
        <v>26941596.809999999</v>
      </c>
      <c r="Y26" s="21">
        <f t="shared" si="5"/>
        <v>331360339.10999995</v>
      </c>
      <c r="Z26" s="9">
        <v>340000000</v>
      </c>
      <c r="AA26" s="30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</row>
    <row r="27" spans="1:40" ht="20.100000000000001" customHeight="1" x14ac:dyDescent="0.25">
      <c r="A27" s="8" t="s">
        <v>14</v>
      </c>
      <c r="B27" s="2">
        <v>2830630.76</v>
      </c>
      <c r="C27" s="2">
        <v>3678596.05</v>
      </c>
      <c r="D27" s="2">
        <v>2888839.06</v>
      </c>
      <c r="E27" s="9">
        <v>4340402.8</v>
      </c>
      <c r="F27" s="9">
        <v>3859249.15</v>
      </c>
      <c r="G27" s="9">
        <v>2179508.5099999998</v>
      </c>
      <c r="H27" s="37">
        <v>2937508.7</v>
      </c>
      <c r="I27" s="38"/>
      <c r="J27" s="39"/>
      <c r="K27" s="37">
        <v>35197487.609999999</v>
      </c>
      <c r="L27" s="38"/>
      <c r="M27" s="39"/>
      <c r="N27" s="37">
        <v>15910126.42</v>
      </c>
      <c r="O27" s="38"/>
      <c r="P27" s="39"/>
      <c r="Q27" s="9">
        <v>15501383.699999999</v>
      </c>
      <c r="R27" s="9">
        <v>3348333.58</v>
      </c>
      <c r="S27" s="9">
        <v>2993844.73</v>
      </c>
      <c r="T27" s="9">
        <v>3955011.4</v>
      </c>
      <c r="U27" s="9">
        <v>2760752.63</v>
      </c>
      <c r="V27" s="9">
        <v>2555765.9500000002</v>
      </c>
      <c r="W27" s="9">
        <v>3695203.24</v>
      </c>
      <c r="X27" s="9">
        <v>2412073.14</v>
      </c>
      <c r="Y27" s="21">
        <f t="shared" si="5"/>
        <v>93446999.609999999</v>
      </c>
      <c r="Z27" s="9">
        <v>100000000</v>
      </c>
      <c r="AA27" s="30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20.100000000000001" customHeight="1" x14ac:dyDescent="0.25">
      <c r="A28" s="8" t="s">
        <v>15</v>
      </c>
      <c r="B28" s="2">
        <v>79.7</v>
      </c>
      <c r="C28" s="2">
        <v>360.05</v>
      </c>
      <c r="D28" s="2">
        <v>0</v>
      </c>
      <c r="E28" s="9">
        <v>241.52</v>
      </c>
      <c r="F28" s="9">
        <v>17959.07</v>
      </c>
      <c r="G28" s="9">
        <v>1469.8</v>
      </c>
      <c r="H28" s="37">
        <v>558.70000000000005</v>
      </c>
      <c r="I28" s="38"/>
      <c r="J28" s="39"/>
      <c r="K28" s="37">
        <v>1639.3</v>
      </c>
      <c r="L28" s="38"/>
      <c r="M28" s="39"/>
      <c r="N28" s="37">
        <v>741.79</v>
      </c>
      <c r="O28" s="38"/>
      <c r="P28" s="39"/>
      <c r="Q28" s="9">
        <v>371.24</v>
      </c>
      <c r="R28" s="9">
        <v>1091.0999999999999</v>
      </c>
      <c r="S28" s="9">
        <v>0</v>
      </c>
      <c r="T28" s="9">
        <v>15.47</v>
      </c>
      <c r="U28" s="9">
        <v>0</v>
      </c>
      <c r="V28" s="9">
        <v>0</v>
      </c>
      <c r="W28" s="9">
        <v>766.55</v>
      </c>
      <c r="X28" s="9">
        <v>21281.5</v>
      </c>
      <c r="Y28" s="21">
        <f t="shared" si="5"/>
        <v>27935.45</v>
      </c>
      <c r="Z28" s="9">
        <v>26000</v>
      </c>
      <c r="AA28" s="30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</row>
    <row r="29" spans="1:40" ht="20.100000000000001" customHeight="1" x14ac:dyDescent="0.25">
      <c r="A29" s="8" t="s">
        <v>16</v>
      </c>
      <c r="B29" s="2">
        <v>134263.56</v>
      </c>
      <c r="C29" s="2">
        <v>134263.56</v>
      </c>
      <c r="D29" s="2">
        <v>134263.56</v>
      </c>
      <c r="E29" s="9">
        <v>134263.56</v>
      </c>
      <c r="F29" s="9">
        <v>134263.56</v>
      </c>
      <c r="G29" s="9">
        <v>134263.56</v>
      </c>
      <c r="H29" s="37">
        <v>268527.12</v>
      </c>
      <c r="I29" s="38"/>
      <c r="J29" s="39"/>
      <c r="K29" s="37">
        <v>0</v>
      </c>
      <c r="L29" s="38"/>
      <c r="M29" s="39"/>
      <c r="N29" s="37">
        <v>0</v>
      </c>
      <c r="O29" s="38"/>
      <c r="P29" s="39"/>
      <c r="Q29" s="9">
        <v>0</v>
      </c>
      <c r="R29" s="9">
        <v>541932.99</v>
      </c>
      <c r="S29" s="9">
        <v>135483.25</v>
      </c>
      <c r="T29" s="9">
        <v>135483.25</v>
      </c>
      <c r="U29" s="9">
        <v>135483.25</v>
      </c>
      <c r="V29" s="9">
        <v>135483.25</v>
      </c>
      <c r="W29" s="9">
        <v>135483.25</v>
      </c>
      <c r="X29" s="9">
        <v>135483.25</v>
      </c>
      <c r="Y29" s="21">
        <f t="shared" si="5"/>
        <v>1757623.17</v>
      </c>
      <c r="Z29" s="9">
        <v>2000000</v>
      </c>
      <c r="AA29" s="30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</row>
    <row r="30" spans="1:40" ht="20.100000000000001" customHeight="1" x14ac:dyDescent="0.25">
      <c r="A30" s="8" t="s">
        <v>17</v>
      </c>
      <c r="B30" s="2">
        <v>202536.63</v>
      </c>
      <c r="C30" s="2">
        <v>216470.09</v>
      </c>
      <c r="D30" s="2">
        <v>215283.09</v>
      </c>
      <c r="E30" s="9">
        <v>213616.37</v>
      </c>
      <c r="F30" s="9">
        <v>218978.75</v>
      </c>
      <c r="G30" s="9">
        <v>249449.68</v>
      </c>
      <c r="H30" s="37">
        <v>246324.37</v>
      </c>
      <c r="I30" s="38"/>
      <c r="J30" s="39"/>
      <c r="K30" s="37">
        <v>328066.96999999997</v>
      </c>
      <c r="L30" s="38"/>
      <c r="M30" s="39"/>
      <c r="N30" s="37">
        <v>198430.49</v>
      </c>
      <c r="O30" s="38"/>
      <c r="P30" s="39"/>
      <c r="Q30" s="9">
        <v>180915.95</v>
      </c>
      <c r="R30" s="9">
        <v>204777.17</v>
      </c>
      <c r="S30" s="9">
        <v>203303.05</v>
      </c>
      <c r="T30" s="9">
        <v>233913.15</v>
      </c>
      <c r="U30" s="9">
        <v>196683.03</v>
      </c>
      <c r="V30" s="9">
        <v>202733.18</v>
      </c>
      <c r="W30" s="9">
        <v>218546.61</v>
      </c>
      <c r="X30" s="9">
        <v>237272.84</v>
      </c>
      <c r="Y30" s="21">
        <f t="shared" si="5"/>
        <v>2700416.4899999998</v>
      </c>
      <c r="Z30" s="9">
        <v>3000000</v>
      </c>
      <c r="AA30" s="30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</row>
    <row r="31" spans="1:40" ht="20.100000000000001" customHeight="1" x14ac:dyDescent="0.25">
      <c r="A31" s="8" t="s">
        <v>18</v>
      </c>
      <c r="B31" s="2">
        <v>9539589.2599999998</v>
      </c>
      <c r="C31" s="2">
        <v>7725884.5800000001</v>
      </c>
      <c r="D31" s="2">
        <v>11504782.390000001</v>
      </c>
      <c r="E31" s="9">
        <v>11374637.15</v>
      </c>
      <c r="F31" s="9">
        <v>8719400.3599999994</v>
      </c>
      <c r="G31" s="9">
        <v>9483236.3100000005</v>
      </c>
      <c r="H31" s="37">
        <v>11501643.289999999</v>
      </c>
      <c r="I31" s="38"/>
      <c r="J31" s="39"/>
      <c r="K31" s="37">
        <v>14233365.720000001</v>
      </c>
      <c r="L31" s="38"/>
      <c r="M31" s="39"/>
      <c r="N31" s="37">
        <v>8964051.2899999991</v>
      </c>
      <c r="O31" s="38"/>
      <c r="P31" s="39"/>
      <c r="Q31" s="9">
        <v>15025704.869999999</v>
      </c>
      <c r="R31" s="9">
        <v>8871006.1300000008</v>
      </c>
      <c r="S31" s="9">
        <v>9761319.0600000005</v>
      </c>
      <c r="T31" s="9">
        <v>11691807.93</v>
      </c>
      <c r="U31" s="9">
        <v>8701306.1500000004</v>
      </c>
      <c r="V31" s="9">
        <v>9442692.8900000006</v>
      </c>
      <c r="W31" s="9">
        <v>10948256.18</v>
      </c>
      <c r="X31" s="9">
        <v>9799964.2300000004</v>
      </c>
      <c r="Y31" s="21">
        <f t="shared" si="5"/>
        <v>128424354.05</v>
      </c>
      <c r="Z31" s="9">
        <v>119372000</v>
      </c>
      <c r="AA31" s="30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</row>
    <row r="32" spans="1:40" ht="20.100000000000001" customHeight="1" x14ac:dyDescent="0.25">
      <c r="A32" s="23" t="s">
        <v>19</v>
      </c>
      <c r="B32" s="3">
        <v>13451340.970000001</v>
      </c>
      <c r="C32" s="3">
        <v>15484004.369999999</v>
      </c>
      <c r="D32" s="3">
        <v>16432058.210000001</v>
      </c>
      <c r="E32" s="10">
        <v>15702647.800000001</v>
      </c>
      <c r="F32" s="10">
        <v>15009071.689999999</v>
      </c>
      <c r="G32" s="10">
        <v>17181711.5</v>
      </c>
      <c r="H32" s="40">
        <v>12733746.52</v>
      </c>
      <c r="I32" s="41"/>
      <c r="J32" s="42"/>
      <c r="K32" s="40">
        <v>18853170.98</v>
      </c>
      <c r="L32" s="41"/>
      <c r="M32" s="42"/>
      <c r="N32" s="40">
        <v>13204597.369999999</v>
      </c>
      <c r="O32" s="41"/>
      <c r="P32" s="42"/>
      <c r="Q32" s="10">
        <v>14086209.939999999</v>
      </c>
      <c r="R32" s="10">
        <v>15639581.27</v>
      </c>
      <c r="S32" s="10">
        <v>14973099.41</v>
      </c>
      <c r="T32" s="10">
        <v>13439934.449999999</v>
      </c>
      <c r="U32" s="10">
        <v>14095104.74</v>
      </c>
      <c r="V32" s="10">
        <v>16409993.060000001</v>
      </c>
      <c r="W32" s="10">
        <v>15093274.050000001</v>
      </c>
      <c r="X32" s="10">
        <v>14996289.82</v>
      </c>
      <c r="Y32" s="21">
        <f t="shared" si="5"/>
        <v>180706713.10999998</v>
      </c>
      <c r="Z32" s="21">
        <f t="shared" ref="Z32" si="9">SUM(H32:W32)</f>
        <v>148528711.78999999</v>
      </c>
      <c r="AA32" s="3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</row>
    <row r="33" spans="1:40" ht="20.100000000000001" customHeight="1" x14ac:dyDescent="0.25">
      <c r="A33" s="8" t="s">
        <v>20</v>
      </c>
      <c r="B33" s="1">
        <v>5807567.9199999999</v>
      </c>
      <c r="C33" s="1">
        <v>3835199.68</v>
      </c>
      <c r="D33" s="1">
        <v>11174308.699999999</v>
      </c>
      <c r="E33" s="21">
        <v>4357098.3</v>
      </c>
      <c r="F33" s="21">
        <v>4646213.3600000003</v>
      </c>
      <c r="G33" s="21">
        <v>4952771.37</v>
      </c>
      <c r="H33" s="34">
        <v>27785557.32</v>
      </c>
      <c r="I33" s="35"/>
      <c r="J33" s="36"/>
      <c r="K33" s="34">
        <v>4045358.29</v>
      </c>
      <c r="L33" s="35"/>
      <c r="M33" s="36"/>
      <c r="N33" s="43">
        <v>6106231.0300000003</v>
      </c>
      <c r="O33" s="44"/>
      <c r="P33" s="45"/>
      <c r="Q33" s="21">
        <v>21869570.510000002</v>
      </c>
      <c r="R33" s="22">
        <v>9333272.9600000009</v>
      </c>
      <c r="S33" s="21">
        <v>4727166.72</v>
      </c>
      <c r="T33" s="21">
        <v>5345298.92</v>
      </c>
      <c r="U33" s="21">
        <v>9964628.8200000003</v>
      </c>
      <c r="V33" s="21">
        <v>4660201.6900000004</v>
      </c>
      <c r="W33" s="21">
        <v>6060181.8499999996</v>
      </c>
      <c r="X33" s="21">
        <v>6493048.9699999997</v>
      </c>
      <c r="Y33" s="21">
        <f t="shared" si="5"/>
        <v>111343288.45000002</v>
      </c>
      <c r="Z33" s="9">
        <v>123931811.98</v>
      </c>
      <c r="AA33" s="30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</row>
    <row r="34" spans="1:40" ht="20.100000000000001" customHeight="1" x14ac:dyDescent="0.25">
      <c r="A34" s="8" t="s">
        <v>21</v>
      </c>
      <c r="B34" s="1">
        <f t="shared" ref="B34:S34" si="10">SUM(B35:B37)</f>
        <v>11992830.550000001</v>
      </c>
      <c r="C34" s="1">
        <f t="shared" si="10"/>
        <v>10937492.199999999</v>
      </c>
      <c r="D34" s="1">
        <f t="shared" si="10"/>
        <v>12981617.869999999</v>
      </c>
      <c r="E34" s="21">
        <f t="shared" si="10"/>
        <v>12886183.449999999</v>
      </c>
      <c r="F34" s="21">
        <f t="shared" si="10"/>
        <v>11457795.5</v>
      </c>
      <c r="G34" s="21">
        <f t="shared" si="10"/>
        <v>11857822.939999999</v>
      </c>
      <c r="H34" s="34">
        <f t="shared" si="10"/>
        <v>14317859.52</v>
      </c>
      <c r="I34" s="35"/>
      <c r="J34" s="36"/>
      <c r="K34" s="34">
        <f t="shared" si="10"/>
        <v>22828234.050000001</v>
      </c>
      <c r="L34" s="35"/>
      <c r="M34" s="36"/>
      <c r="N34" s="34">
        <f t="shared" si="10"/>
        <v>13709431.75</v>
      </c>
      <c r="O34" s="35"/>
      <c r="P34" s="36"/>
      <c r="Q34" s="21">
        <f t="shared" si="10"/>
        <v>17036355.48</v>
      </c>
      <c r="R34" s="21">
        <f t="shared" si="10"/>
        <v>11977647.08</v>
      </c>
      <c r="S34" s="21">
        <f t="shared" si="10"/>
        <v>12599413.859999999</v>
      </c>
      <c r="T34" s="21">
        <f t="shared" ref="T34:W34" si="11">SUM(T35:T37)</f>
        <v>13123708.35</v>
      </c>
      <c r="U34" s="21">
        <f t="shared" si="11"/>
        <v>12386730.890000001</v>
      </c>
      <c r="V34" s="21">
        <f t="shared" si="11"/>
        <v>12195274.26</v>
      </c>
      <c r="W34" s="21">
        <f t="shared" si="11"/>
        <v>14175551.93</v>
      </c>
      <c r="X34" s="21">
        <f>SUM(X35:X37)</f>
        <v>12479971.719999999</v>
      </c>
      <c r="Y34" s="21">
        <f t="shared" si="5"/>
        <v>168688001.83000001</v>
      </c>
      <c r="Z34" s="21">
        <f>SUM(Z35:Z37)</f>
        <v>175859860.74000001</v>
      </c>
      <c r="AA34" s="30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</row>
    <row r="35" spans="1:40" ht="20.100000000000001" customHeight="1" x14ac:dyDescent="0.25">
      <c r="A35" s="8" t="s">
        <v>22</v>
      </c>
      <c r="B35" s="2">
        <v>4977035.83</v>
      </c>
      <c r="C35" s="2">
        <v>5049292.3</v>
      </c>
      <c r="D35" s="2">
        <v>4894737.13</v>
      </c>
      <c r="E35" s="9">
        <v>4914922.76</v>
      </c>
      <c r="F35" s="9">
        <v>4910296.82</v>
      </c>
      <c r="G35" s="9">
        <v>5075548.3099999996</v>
      </c>
      <c r="H35" s="37">
        <v>6142607.6799999997</v>
      </c>
      <c r="I35" s="38"/>
      <c r="J35" s="39"/>
      <c r="K35" s="37">
        <v>9011305.4100000001</v>
      </c>
      <c r="L35" s="38"/>
      <c r="M35" s="39"/>
      <c r="N35" s="37">
        <v>5151123.37</v>
      </c>
      <c r="O35" s="38"/>
      <c r="P35" s="39"/>
      <c r="Q35" s="9">
        <v>5503319.25</v>
      </c>
      <c r="R35" s="9">
        <v>5580512.2800000003</v>
      </c>
      <c r="S35" s="9">
        <v>5601547.1200000001</v>
      </c>
      <c r="T35" s="9">
        <v>4893352.3</v>
      </c>
      <c r="U35" s="9">
        <v>6286562.4000000004</v>
      </c>
      <c r="V35" s="9">
        <v>5601452.54</v>
      </c>
      <c r="W35" s="9">
        <v>5610083.6900000004</v>
      </c>
      <c r="X35" s="9">
        <v>5604694.0800000001</v>
      </c>
      <c r="Y35" s="21">
        <f t="shared" si="5"/>
        <v>70062108.429999992</v>
      </c>
      <c r="Z35" s="9">
        <v>65390860.740000002</v>
      </c>
      <c r="AA35" s="30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</row>
    <row r="36" spans="1:40" ht="20.100000000000001" customHeight="1" x14ac:dyDescent="0.25">
      <c r="A36" s="8" t="s">
        <v>23</v>
      </c>
      <c r="B36" s="2">
        <v>128971.68</v>
      </c>
      <c r="C36" s="2">
        <v>128971.68</v>
      </c>
      <c r="D36" s="2">
        <v>128971.68</v>
      </c>
      <c r="E36" s="9">
        <v>0</v>
      </c>
      <c r="F36" s="9">
        <v>257715.25</v>
      </c>
      <c r="G36" s="9">
        <v>128287.34</v>
      </c>
      <c r="H36" s="37">
        <v>256574.68</v>
      </c>
      <c r="I36" s="38"/>
      <c r="J36" s="39"/>
      <c r="K36" s="37">
        <v>128287.34</v>
      </c>
      <c r="L36" s="38"/>
      <c r="M36" s="39"/>
      <c r="N36" s="37">
        <v>136278.39000000001</v>
      </c>
      <c r="O36" s="38"/>
      <c r="P36" s="39"/>
      <c r="Q36" s="9">
        <v>136278.39000000001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975138.55</v>
      </c>
      <c r="X36" s="9">
        <v>140143.34</v>
      </c>
      <c r="Y36" s="21">
        <f t="shared" si="5"/>
        <v>1900988.03</v>
      </c>
      <c r="Z36" s="9">
        <v>7469000</v>
      </c>
      <c r="AA36" s="30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</row>
    <row r="37" spans="1:40" ht="20.100000000000001" customHeight="1" x14ac:dyDescent="0.25">
      <c r="A37" s="8" t="s">
        <v>24</v>
      </c>
      <c r="B37" s="2">
        <v>6886823.04</v>
      </c>
      <c r="C37" s="2">
        <v>5759228.2199999997</v>
      </c>
      <c r="D37" s="2">
        <v>7957909.0599999996</v>
      </c>
      <c r="E37" s="9">
        <v>7971260.6900000004</v>
      </c>
      <c r="F37" s="9">
        <v>6289783.4299999997</v>
      </c>
      <c r="G37" s="9">
        <v>6653987.29</v>
      </c>
      <c r="H37" s="37">
        <v>7918677.1600000001</v>
      </c>
      <c r="I37" s="38"/>
      <c r="J37" s="39"/>
      <c r="K37" s="37">
        <v>13688641.300000001</v>
      </c>
      <c r="L37" s="38"/>
      <c r="M37" s="39"/>
      <c r="N37" s="37">
        <v>8422029.9900000002</v>
      </c>
      <c r="O37" s="38"/>
      <c r="P37" s="39"/>
      <c r="Q37" s="9">
        <v>11396757.84</v>
      </c>
      <c r="R37" s="9">
        <v>6397134.7999999998</v>
      </c>
      <c r="S37" s="9">
        <v>6997866.7400000002</v>
      </c>
      <c r="T37" s="9">
        <v>8230356.0499999998</v>
      </c>
      <c r="U37" s="9">
        <v>6100168.4900000002</v>
      </c>
      <c r="V37" s="9">
        <v>6593821.7199999997</v>
      </c>
      <c r="W37" s="9">
        <v>7590329.6900000004</v>
      </c>
      <c r="X37" s="9">
        <v>6735134.2999999998</v>
      </c>
      <c r="Y37" s="21">
        <f t="shared" si="5"/>
        <v>96724905.36999999</v>
      </c>
      <c r="Z37" s="9">
        <v>103000000</v>
      </c>
      <c r="AA37" s="30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</row>
    <row r="38" spans="1:40" ht="20.100000000000001" customHeight="1" x14ac:dyDescent="0.25">
      <c r="A38" s="8" t="s">
        <v>25</v>
      </c>
      <c r="B38" s="1">
        <f t="shared" ref="B38:S38" si="12">B14-B34</f>
        <v>132042203.20999999</v>
      </c>
      <c r="C38" s="1">
        <f t="shared" si="12"/>
        <v>122267148.09</v>
      </c>
      <c r="D38" s="1">
        <f t="shared" si="12"/>
        <v>149001276.08999997</v>
      </c>
      <c r="E38" s="21">
        <f t="shared" si="12"/>
        <v>140071972.97000003</v>
      </c>
      <c r="F38" s="21">
        <f t="shared" si="12"/>
        <v>128119492.32000002</v>
      </c>
      <c r="G38" s="21">
        <f>G14-G34</f>
        <v>138858778.44</v>
      </c>
      <c r="H38" s="34">
        <f t="shared" si="12"/>
        <v>188844972.82999998</v>
      </c>
      <c r="I38" s="35"/>
      <c r="J38" s="36"/>
      <c r="K38" s="34">
        <f t="shared" si="12"/>
        <v>215322291.70999995</v>
      </c>
      <c r="L38" s="35"/>
      <c r="M38" s="36"/>
      <c r="N38" s="34">
        <f>N14-N34</f>
        <v>141137627.09999999</v>
      </c>
      <c r="O38" s="35"/>
      <c r="P38" s="36"/>
      <c r="Q38" s="21">
        <f t="shared" si="12"/>
        <v>173939287.47</v>
      </c>
      <c r="R38" s="21">
        <f t="shared" si="12"/>
        <v>157764704.43999997</v>
      </c>
      <c r="S38" s="21">
        <f t="shared" si="12"/>
        <v>146406237.77000004</v>
      </c>
      <c r="T38" s="21">
        <f t="shared" ref="T38:Z38" si="13">T14-T34</f>
        <v>140895789.60999998</v>
      </c>
      <c r="U38" s="21">
        <f t="shared" si="13"/>
        <v>140855544.46999997</v>
      </c>
      <c r="V38" s="21">
        <f t="shared" si="13"/>
        <v>135771657.05000001</v>
      </c>
      <c r="W38" s="21">
        <f t="shared" si="13"/>
        <v>144745674.09</v>
      </c>
      <c r="X38" s="21">
        <f t="shared" si="13"/>
        <v>167322718.46000001</v>
      </c>
      <c r="Y38" s="21">
        <f t="shared" si="5"/>
        <v>1891865283.4399998</v>
      </c>
      <c r="Z38" s="21">
        <f t="shared" si="13"/>
        <v>1952835613.1099999</v>
      </c>
      <c r="AA38" s="29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</row>
    <row r="39" spans="1:40" ht="18" customHeight="1" x14ac:dyDescent="0.25">
      <c r="A39" s="46" t="s">
        <v>54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8"/>
      <c r="AA39" s="32"/>
      <c r="AB39" s="32"/>
      <c r="AC39" s="32"/>
      <c r="AD39" s="32"/>
      <c r="AE39" s="32"/>
      <c r="AF39" s="32"/>
      <c r="AG39" s="32"/>
    </row>
    <row r="40" spans="1:40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33"/>
      <c r="Z40" s="16"/>
      <c r="AA40" s="15"/>
      <c r="AB40" s="15"/>
      <c r="AC40" s="15"/>
      <c r="AD40" s="15"/>
      <c r="AE40" s="15"/>
      <c r="AF40" s="15"/>
      <c r="AG40" s="15"/>
    </row>
    <row r="41" spans="1:40" x14ac:dyDescent="0.25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33"/>
      <c r="Z41" s="16"/>
      <c r="AA41" s="15"/>
      <c r="AB41" s="15"/>
      <c r="AC41" s="15"/>
      <c r="AD41" s="15"/>
      <c r="AE41" s="15"/>
      <c r="AF41" s="15"/>
      <c r="AG41" s="15"/>
    </row>
    <row r="42" spans="1:40" x14ac:dyDescent="0.2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6"/>
      <c r="AA42" s="15"/>
      <c r="AB42" s="15"/>
      <c r="AC42" s="15"/>
      <c r="AD42" s="15"/>
      <c r="AE42" s="15"/>
      <c r="AF42" s="15"/>
      <c r="AG42" s="15"/>
    </row>
    <row r="43" spans="1:40" x14ac:dyDescent="0.25">
      <c r="A43" s="13"/>
      <c r="B43" s="20"/>
      <c r="C43" s="20"/>
      <c r="D43" s="20"/>
      <c r="E43" s="20"/>
      <c r="F43" s="12"/>
      <c r="G43" s="62"/>
      <c r="H43" s="62"/>
      <c r="I43" s="62"/>
      <c r="J43" s="62"/>
      <c r="K43" s="62"/>
      <c r="L43" s="62"/>
      <c r="M43" s="62"/>
      <c r="N43" s="12"/>
      <c r="O43" s="24"/>
      <c r="P43" s="24"/>
      <c r="Q43" s="62"/>
      <c r="R43" s="62"/>
      <c r="S43" s="62"/>
      <c r="T43" s="62"/>
      <c r="U43" s="12"/>
      <c r="V43" s="62"/>
      <c r="W43" s="62"/>
      <c r="X43" s="62"/>
      <c r="Y43" s="62"/>
      <c r="Z43" s="63"/>
      <c r="AA43" s="27"/>
      <c r="AB43" s="27"/>
      <c r="AC43" s="27"/>
      <c r="AD43" s="27"/>
      <c r="AE43" s="27"/>
      <c r="AF43" s="27"/>
      <c r="AG43" s="27"/>
    </row>
    <row r="44" spans="1:40" x14ac:dyDescent="0.25">
      <c r="A44" s="64" t="s">
        <v>37</v>
      </c>
      <c r="B44" s="65"/>
      <c r="C44" s="65"/>
      <c r="D44" s="65"/>
      <c r="E44" s="65"/>
      <c r="F44" s="12"/>
      <c r="G44" s="57" t="s">
        <v>40</v>
      </c>
      <c r="H44" s="57"/>
      <c r="I44" s="57"/>
      <c r="J44" s="57"/>
      <c r="K44" s="57"/>
      <c r="L44" s="57"/>
      <c r="M44" s="57"/>
      <c r="N44" s="12"/>
      <c r="O44" s="24"/>
      <c r="P44" s="24"/>
      <c r="Q44" s="65" t="s">
        <v>43</v>
      </c>
      <c r="R44" s="65"/>
      <c r="S44" s="65"/>
      <c r="T44" s="65"/>
      <c r="U44" s="12"/>
      <c r="V44" s="57" t="s">
        <v>46</v>
      </c>
      <c r="W44" s="57"/>
      <c r="X44" s="57"/>
      <c r="Y44" s="57"/>
      <c r="Z44" s="58"/>
      <c r="AA44" s="27"/>
      <c r="AB44" s="27"/>
      <c r="AC44" s="27"/>
      <c r="AD44" s="27"/>
      <c r="AE44" s="27"/>
      <c r="AF44" s="27"/>
      <c r="AG44" s="27"/>
    </row>
    <row r="45" spans="1:40" x14ac:dyDescent="0.25">
      <c r="A45" s="56" t="s">
        <v>38</v>
      </c>
      <c r="B45" s="57"/>
      <c r="C45" s="57"/>
      <c r="D45" s="57"/>
      <c r="E45" s="57"/>
      <c r="F45" s="12"/>
      <c r="G45" s="57" t="s">
        <v>41</v>
      </c>
      <c r="H45" s="57"/>
      <c r="I45" s="57"/>
      <c r="J45" s="57"/>
      <c r="K45" s="57"/>
      <c r="L45" s="57"/>
      <c r="M45" s="57"/>
      <c r="N45" s="12"/>
      <c r="O45" s="24"/>
      <c r="P45" s="24"/>
      <c r="Q45" s="57" t="s">
        <v>44</v>
      </c>
      <c r="R45" s="57"/>
      <c r="S45" s="57"/>
      <c r="T45" s="57"/>
      <c r="U45" s="12"/>
      <c r="V45" s="57" t="s">
        <v>47</v>
      </c>
      <c r="W45" s="57"/>
      <c r="X45" s="57"/>
      <c r="Y45" s="57"/>
      <c r="Z45" s="58"/>
      <c r="AA45" s="27"/>
      <c r="AB45" s="27"/>
      <c r="AC45" s="27"/>
      <c r="AD45" s="27"/>
      <c r="AE45" s="27"/>
      <c r="AF45" s="27"/>
      <c r="AG45" s="27"/>
    </row>
    <row r="46" spans="1:40" x14ac:dyDescent="0.25">
      <c r="A46" s="56" t="s">
        <v>39</v>
      </c>
      <c r="B46" s="57"/>
      <c r="C46" s="57"/>
      <c r="D46" s="57"/>
      <c r="E46" s="57"/>
      <c r="F46" s="12"/>
      <c r="G46" s="57" t="s">
        <v>42</v>
      </c>
      <c r="H46" s="57"/>
      <c r="I46" s="57"/>
      <c r="J46" s="57"/>
      <c r="K46" s="57"/>
      <c r="L46" s="57"/>
      <c r="M46" s="57"/>
      <c r="N46" s="12"/>
      <c r="O46" s="24"/>
      <c r="P46" s="24"/>
      <c r="Q46" s="57" t="s">
        <v>45</v>
      </c>
      <c r="R46" s="57"/>
      <c r="S46" s="57"/>
      <c r="T46" s="57"/>
      <c r="U46" s="12"/>
      <c r="V46" s="57" t="s">
        <v>48</v>
      </c>
      <c r="W46" s="57"/>
      <c r="X46" s="57"/>
      <c r="Y46" s="57"/>
      <c r="Z46" s="58"/>
      <c r="AA46" s="27"/>
      <c r="AB46" s="27"/>
      <c r="AC46" s="27"/>
      <c r="AD46" s="27"/>
      <c r="AE46" s="27"/>
      <c r="AF46" s="27"/>
      <c r="AG46" s="27"/>
    </row>
    <row r="47" spans="1:40" x14ac:dyDescent="0.25">
      <c r="A47" s="26"/>
      <c r="B47" s="24"/>
      <c r="C47" s="24"/>
      <c r="D47" s="24"/>
      <c r="E47" s="24"/>
      <c r="F47" s="24"/>
      <c r="G47" s="24"/>
      <c r="H47" s="24"/>
      <c r="I47" s="12"/>
      <c r="J47" s="12"/>
      <c r="K47" s="12"/>
      <c r="L47" s="12"/>
      <c r="M47" s="24"/>
      <c r="N47" s="24"/>
      <c r="O47" s="24"/>
      <c r="P47" s="24"/>
      <c r="Q47" s="24"/>
      <c r="R47" s="24"/>
      <c r="S47" s="12"/>
      <c r="T47" s="24"/>
      <c r="U47" s="24"/>
      <c r="V47" s="24"/>
      <c r="W47" s="24"/>
      <c r="X47" s="24"/>
      <c r="Y47" s="24"/>
      <c r="Z47" s="25"/>
      <c r="AA47" s="24"/>
      <c r="AB47" s="24"/>
      <c r="AC47" s="24"/>
      <c r="AD47" s="24"/>
      <c r="AE47" s="24"/>
      <c r="AF47" s="24"/>
      <c r="AG47" s="24"/>
    </row>
    <row r="48" spans="1:40" x14ac:dyDescent="0.25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6"/>
      <c r="AA48" s="15"/>
      <c r="AB48" s="15"/>
      <c r="AC48" s="15"/>
      <c r="AD48" s="15"/>
      <c r="AE48" s="15"/>
      <c r="AF48" s="15"/>
      <c r="AG48" s="15"/>
    </row>
    <row r="49" spans="1:33" x14ac:dyDescent="0.25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9"/>
      <c r="AA49" s="15"/>
      <c r="AB49" s="15"/>
      <c r="AC49" s="15"/>
      <c r="AD49" s="15"/>
      <c r="AE49" s="15"/>
      <c r="AF49" s="15"/>
      <c r="AG49" s="15"/>
    </row>
  </sheetData>
  <mergeCells count="101">
    <mergeCell ref="V43:Z43"/>
    <mergeCell ref="A44:E44"/>
    <mergeCell ref="V44:Z44"/>
    <mergeCell ref="A45:E45"/>
    <mergeCell ref="V45:Z45"/>
    <mergeCell ref="Q43:T43"/>
    <mergeCell ref="Q44:T44"/>
    <mergeCell ref="Q45:T45"/>
    <mergeCell ref="G43:M43"/>
    <mergeCell ref="G44:M44"/>
    <mergeCell ref="G45:M45"/>
    <mergeCell ref="A46:E46"/>
    <mergeCell ref="V46:Z46"/>
    <mergeCell ref="Q46:T46"/>
    <mergeCell ref="G46:M46"/>
    <mergeCell ref="H13:J13"/>
    <mergeCell ref="H14:J14"/>
    <mergeCell ref="K13:M13"/>
    <mergeCell ref="K14:M14"/>
    <mergeCell ref="N14:P14"/>
    <mergeCell ref="N13:P13"/>
    <mergeCell ref="K17:M17"/>
    <mergeCell ref="K18:M18"/>
    <mergeCell ref="K19:M19"/>
    <mergeCell ref="H17:J17"/>
    <mergeCell ref="H18:J18"/>
    <mergeCell ref="H19:J19"/>
    <mergeCell ref="K22:M22"/>
    <mergeCell ref="K23:M23"/>
    <mergeCell ref="K24:M24"/>
    <mergeCell ref="K25:M25"/>
    <mergeCell ref="K26:M26"/>
    <mergeCell ref="K20:M20"/>
    <mergeCell ref="H31:J31"/>
    <mergeCell ref="H32:J32"/>
    <mergeCell ref="H20:J20"/>
    <mergeCell ref="H21:J21"/>
    <mergeCell ref="A1:E12"/>
    <mergeCell ref="F1:Z2"/>
    <mergeCell ref="F3:Z4"/>
    <mergeCell ref="F5:Z6"/>
    <mergeCell ref="F7:Z8"/>
    <mergeCell ref="F9:Z10"/>
    <mergeCell ref="F11:Z12"/>
    <mergeCell ref="K15:M15"/>
    <mergeCell ref="K16:M16"/>
    <mergeCell ref="H15:J15"/>
    <mergeCell ref="H16:J16"/>
    <mergeCell ref="N15:P15"/>
    <mergeCell ref="N16:P16"/>
    <mergeCell ref="N17:P17"/>
    <mergeCell ref="N18:P18"/>
    <mergeCell ref="N19:P19"/>
    <mergeCell ref="N20:P20"/>
    <mergeCell ref="N21:P21"/>
    <mergeCell ref="N22:P22"/>
    <mergeCell ref="N23:P23"/>
    <mergeCell ref="A39:Z39"/>
    <mergeCell ref="K37:M37"/>
    <mergeCell ref="K38:M38"/>
    <mergeCell ref="K31:M31"/>
    <mergeCell ref="K32:M32"/>
    <mergeCell ref="K21:M21"/>
    <mergeCell ref="H22:J22"/>
    <mergeCell ref="H23:J23"/>
    <mergeCell ref="H24:J24"/>
    <mergeCell ref="N25:P25"/>
    <mergeCell ref="N24:P24"/>
    <mergeCell ref="N26:P26"/>
    <mergeCell ref="N27:P27"/>
    <mergeCell ref="N28:P28"/>
    <mergeCell ref="N29:P29"/>
    <mergeCell ref="N30:P30"/>
    <mergeCell ref="K27:M27"/>
    <mergeCell ref="K28:M28"/>
    <mergeCell ref="H33:J33"/>
    <mergeCell ref="H25:J25"/>
    <mergeCell ref="H26:J26"/>
    <mergeCell ref="H27:J27"/>
    <mergeCell ref="H28:J28"/>
    <mergeCell ref="H29:J29"/>
    <mergeCell ref="K29:M29"/>
    <mergeCell ref="K30:M30"/>
    <mergeCell ref="N31:P31"/>
    <mergeCell ref="K33:M33"/>
    <mergeCell ref="K34:M34"/>
    <mergeCell ref="K35:M35"/>
    <mergeCell ref="K36:M36"/>
    <mergeCell ref="H34:J34"/>
    <mergeCell ref="H30:J30"/>
    <mergeCell ref="H38:J38"/>
    <mergeCell ref="H35:J35"/>
    <mergeCell ref="H36:J36"/>
    <mergeCell ref="H37:J37"/>
    <mergeCell ref="N38:P38"/>
    <mergeCell ref="N32:P32"/>
    <mergeCell ref="N33:P33"/>
    <mergeCell ref="N34:P34"/>
    <mergeCell ref="N35:P35"/>
    <mergeCell ref="N36:P36"/>
    <mergeCell ref="N37:P37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RCL 4º BIMESTRE 2015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CARVALHO SANTOS - Q0505899</dc:creator>
  <cp:lastModifiedBy>ROBERTA NEGRAO DE SOUZA VERNDL - T0434945</cp:lastModifiedBy>
  <cp:lastPrinted>2015-11-30T13:13:35Z</cp:lastPrinted>
  <dcterms:created xsi:type="dcterms:W3CDTF">2015-03-27T12:34:03Z</dcterms:created>
  <dcterms:modified xsi:type="dcterms:W3CDTF">2015-12-22T13:41:14Z</dcterms:modified>
</cp:coreProperties>
</file>