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5600" windowHeight="7245"/>
  </bookViews>
  <sheets>
    <sheet name="RCL" sheetId="5" r:id="rId1"/>
  </sheets>
  <calcPr calcId="145621"/>
</workbook>
</file>

<file path=xl/calcChain.xml><?xml version="1.0" encoding="utf-8"?>
<calcChain xmlns="http://schemas.openxmlformats.org/spreadsheetml/2006/main">
  <c r="W15" i="5" l="1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U24" i="5" l="1"/>
  <c r="P34" i="5" l="1"/>
  <c r="P24" i="5" l="1"/>
  <c r="P15" i="5"/>
  <c r="V15" i="5"/>
  <c r="V24" i="5"/>
  <c r="V34" i="5"/>
  <c r="X34" i="5"/>
  <c r="U34" i="5"/>
  <c r="T34" i="5"/>
  <c r="S34" i="5"/>
  <c r="M34" i="5"/>
  <c r="J34" i="5"/>
  <c r="I34" i="5"/>
  <c r="H34" i="5"/>
  <c r="G34" i="5"/>
  <c r="F34" i="5"/>
  <c r="E34" i="5"/>
  <c r="D34" i="5"/>
  <c r="C34" i="5"/>
  <c r="B34" i="5"/>
  <c r="X24" i="5"/>
  <c r="T24" i="5"/>
  <c r="S24" i="5"/>
  <c r="M24" i="5"/>
  <c r="J24" i="5"/>
  <c r="I24" i="5"/>
  <c r="H24" i="5"/>
  <c r="G24" i="5"/>
  <c r="F24" i="5"/>
  <c r="E24" i="5"/>
  <c r="D24" i="5"/>
  <c r="C24" i="5"/>
  <c r="B24" i="5"/>
  <c r="X15" i="5"/>
  <c r="U15" i="5"/>
  <c r="T15" i="5"/>
  <c r="S15" i="5"/>
  <c r="M15" i="5"/>
  <c r="J15" i="5"/>
  <c r="J14" i="5" s="1"/>
  <c r="I15" i="5"/>
  <c r="H15" i="5"/>
  <c r="H14" i="5" s="1"/>
  <c r="G15" i="5"/>
  <c r="F15" i="5"/>
  <c r="F14" i="5" s="1"/>
  <c r="E15" i="5"/>
  <c r="D15" i="5"/>
  <c r="C15" i="5"/>
  <c r="B15" i="5"/>
  <c r="B14" i="5" s="1"/>
  <c r="B38" i="5" l="1"/>
  <c r="F38" i="5"/>
  <c r="H38" i="5"/>
  <c r="J38" i="5"/>
  <c r="X14" i="5"/>
  <c r="X38" i="5" s="1"/>
  <c r="T14" i="5"/>
  <c r="T38" i="5" s="1"/>
  <c r="C14" i="5"/>
  <c r="C38" i="5" s="1"/>
  <c r="G14" i="5"/>
  <c r="G38" i="5" s="1"/>
  <c r="P14" i="5"/>
  <c r="E14" i="5"/>
  <c r="I14" i="5"/>
  <c r="I38" i="5" s="1"/>
  <c r="M14" i="5"/>
  <c r="M38" i="5" s="1"/>
  <c r="S14" i="5"/>
  <c r="S38" i="5" s="1"/>
  <c r="U14" i="5"/>
  <c r="U38" i="5" s="1"/>
  <c r="V14" i="5"/>
  <c r="D14" i="5"/>
  <c r="D38" i="5" s="1"/>
  <c r="W14" i="5" l="1"/>
  <c r="E38" i="5"/>
  <c r="W38" i="5"/>
  <c r="V38" i="5"/>
  <c r="P38" i="5"/>
</calcChain>
</file>

<file path=xl/sharedStrings.xml><?xml version="1.0" encoding="utf-8"?>
<sst xmlns="http://schemas.openxmlformats.org/spreadsheetml/2006/main" count="59" uniqueCount="59">
  <si>
    <t>ESPECIFICACAO</t>
  </si>
  <si>
    <t>RECEITAS CORRENTES (I)</t>
  </si>
  <si>
    <t>Receita Tributaria</t>
  </si>
  <si>
    <t>IPTU</t>
  </si>
  <si>
    <t>ISS</t>
  </si>
  <si>
    <t>ITBI</t>
  </si>
  <si>
    <t>IRRF</t>
  </si>
  <si>
    <t>Outras Receitas Tributarias</t>
  </si>
  <si>
    <t>Receita de Contribuicoes</t>
  </si>
  <si>
    <t>Receita Patrimonial</t>
  </si>
  <si>
    <t>Receita de Servicos</t>
  </si>
  <si>
    <t>Transferencias Correntes</t>
  </si>
  <si>
    <t>Cota-Parte do FPM</t>
  </si>
  <si>
    <t>Cota-Parte do ICMS</t>
  </si>
  <si>
    <t>Cota-Parte do IPVA</t>
  </si>
  <si>
    <t>Cota-Parte do ITR</t>
  </si>
  <si>
    <t>Transferencias da LC 87/1996</t>
  </si>
  <si>
    <t>Transferencias da LC 61/1989</t>
  </si>
  <si>
    <t>Transferencias do FUNDEB</t>
  </si>
  <si>
    <t>Outras Transferencias Corrent</t>
  </si>
  <si>
    <t>Outras Receitas Correntes</t>
  </si>
  <si>
    <t>DEDUCOES (II)</t>
  </si>
  <si>
    <t>Contribuicao para o Plano de Pre</t>
  </si>
  <si>
    <t>Compensacao Financeira entre Reg</t>
  </si>
  <si>
    <t>Deducao de Receita para Formacao</t>
  </si>
  <si>
    <t>RECEITA CORRENTE LIQUIDA (III) = (I - II)</t>
  </si>
  <si>
    <t>SET / 2014</t>
  </si>
  <si>
    <t>NOV / 2014</t>
  </si>
  <si>
    <t>FEV / 2015</t>
  </si>
  <si>
    <t>ABR / 2015</t>
  </si>
  <si>
    <t>MAI / 2015</t>
  </si>
  <si>
    <t>JUN / 2015</t>
  </si>
  <si>
    <t>PREVISÃO ATUALIZADA</t>
  </si>
  <si>
    <t xml:space="preserve">TOTAL </t>
  </si>
  <si>
    <t>MUNICÍPIO DE SANTOS - SP</t>
  </si>
  <si>
    <t>RELATÓRIO RESUMIDO DA EXECUÇÃO ORÇAMENTÁRIA</t>
  </si>
  <si>
    <t>ORÇAMENTO FISCAL E DA SEGURIDADE SOCIAL</t>
  </si>
  <si>
    <t>Monica Carvalho Santos</t>
  </si>
  <si>
    <t>Chefe da Seção de Execução Contábil</t>
  </si>
  <si>
    <t>CRC 1SP 203157/O-1</t>
  </si>
  <si>
    <t>Adriano Luiz Leocádio</t>
  </si>
  <si>
    <t>Chefe do Depto de Controle Financeiro</t>
  </si>
  <si>
    <t>CPF Nº  266.277.628 - 54</t>
  </si>
  <si>
    <t>Alvaro dos Santos Silveira Filho</t>
  </si>
  <si>
    <t>Secretário Municipal de Finanças</t>
  </si>
  <si>
    <t>CPF Nº  163.679.798 - 91</t>
  </si>
  <si>
    <t>Paulo Alexandre Pereira Barbosa</t>
  </si>
  <si>
    <t>Prefeito Municipal</t>
  </si>
  <si>
    <t>CPF Nº  25.283.698 - 59</t>
  </si>
  <si>
    <t>JUL / 2014</t>
  </si>
  <si>
    <t>AGO / 2014</t>
  </si>
  <si>
    <t>OUT / 2014</t>
  </si>
  <si>
    <t xml:space="preserve">DEZ / 2014 </t>
  </si>
  <si>
    <t>JAN / 2015</t>
  </si>
  <si>
    <t>MAR / 2015</t>
  </si>
  <si>
    <t>PERÍODO :  JULHO / 2014  á  JUNHO/2015</t>
  </si>
  <si>
    <t>CONSOLIDADO</t>
  </si>
  <si>
    <t>DEMONSTRATIVO DA RECEITA CORRENTE LÍQUIDA - 3º BIMESTRE - 2015</t>
  </si>
  <si>
    <t xml:space="preserve"> Fonte: PRODATA INFORMÁTICA  LTDA, MUNICÍPIO DE SANTOS - SP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</si>
</sst>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16" fillId="0" borderId="0" xfId="0" applyFont="1" applyBorder="1"/>
    <xf numFmtId="0" fontId="16" fillId="0" borderId="16" xfId="0" applyFont="1" applyBorder="1"/>
    <xf numFmtId="0" fontId="16" fillId="0" borderId="11" xfId="0" applyFont="1" applyBorder="1"/>
    <xf numFmtId="0" fontId="16" fillId="0" borderId="0" xfId="0" applyFont="1" applyBorder="1" applyAlignment="1">
      <alignment horizontal="right"/>
    </xf>
    <xf numFmtId="0" fontId="0" fillId="0" borderId="0" xfId="0" applyFont="1"/>
    <xf numFmtId="0" fontId="16" fillId="0" borderId="10" xfId="42" applyNumberFormat="1" applyFont="1" applyBorder="1" applyAlignment="1">
      <alignment horizontal="center" vertical="center"/>
    </xf>
    <xf numFmtId="0" fontId="0" fillId="0" borderId="10" xfId="42" applyNumberFormat="1" applyFont="1" applyBorder="1"/>
    <xf numFmtId="17" fontId="0" fillId="0" borderId="10" xfId="42" applyNumberFormat="1" applyFont="1" applyBorder="1"/>
    <xf numFmtId="49" fontId="16" fillId="0" borderId="10" xfId="42" applyNumberFormat="1" applyFont="1" applyBorder="1" applyAlignment="1">
      <alignment horizontal="right" vertical="center"/>
    </xf>
    <xf numFmtId="43" fontId="16" fillId="0" borderId="10" xfId="42" applyFont="1" applyBorder="1"/>
    <xf numFmtId="4" fontId="16" fillId="0" borderId="10" xfId="42" applyNumberFormat="1" applyFont="1" applyBorder="1" applyAlignment="1">
      <alignment horizontal="right" vertical="center"/>
    </xf>
    <xf numFmtId="4" fontId="0" fillId="0" borderId="0" xfId="0" applyNumberFormat="1" applyFont="1"/>
    <xf numFmtId="43" fontId="0" fillId="0" borderId="10" xfId="42" applyFont="1" applyBorder="1"/>
    <xf numFmtId="4" fontId="16" fillId="33" borderId="10" xfId="42" applyNumberFormat="1" applyFont="1" applyFill="1" applyBorder="1" applyAlignment="1">
      <alignment horizontal="right" vertical="center"/>
    </xf>
    <xf numFmtId="43" fontId="16" fillId="33" borderId="10" xfId="42" applyFont="1" applyFill="1" applyBorder="1"/>
    <xf numFmtId="43" fontId="0" fillId="33" borderId="10" xfId="42" applyFont="1" applyFill="1" applyBorder="1"/>
    <xf numFmtId="0" fontId="0" fillId="0" borderId="14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15" xfId="0" applyFont="1" applyBorder="1" applyAlignment="1">
      <alignment horizontal="right"/>
    </xf>
    <xf numFmtId="0" fontId="0" fillId="0" borderId="16" xfId="0" applyFont="1" applyBorder="1"/>
    <xf numFmtId="0" fontId="0" fillId="0" borderId="11" xfId="0" applyFont="1" applyBorder="1"/>
    <xf numFmtId="0" fontId="0" fillId="0" borderId="11" xfId="0" applyFont="1" applyBorder="1" applyAlignment="1">
      <alignment horizontal="right"/>
    </xf>
    <xf numFmtId="0" fontId="0" fillId="0" borderId="17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16" fillId="0" borderId="12" xfId="0" applyFont="1" applyBorder="1" applyAlignment="1">
      <alignment horizontal="left"/>
    </xf>
    <xf numFmtId="0" fontId="16" fillId="0" borderId="13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4" fontId="16" fillId="0" borderId="18" xfId="42" applyNumberFormat="1" applyFont="1" applyBorder="1" applyAlignment="1">
      <alignment horizontal="right" vertical="center"/>
    </xf>
    <xf numFmtId="4" fontId="16" fillId="0" borderId="20" xfId="42" applyNumberFormat="1" applyFont="1" applyBorder="1" applyAlignment="1">
      <alignment horizontal="right" vertical="center"/>
    </xf>
    <xf numFmtId="4" fontId="16" fillId="0" borderId="19" xfId="42" applyNumberFormat="1" applyFont="1" applyBorder="1" applyAlignment="1">
      <alignment horizontal="right" vertical="center"/>
    </xf>
    <xf numFmtId="4" fontId="16" fillId="33" borderId="18" xfId="42" applyNumberFormat="1" applyFont="1" applyFill="1" applyBorder="1" applyAlignment="1">
      <alignment horizontal="right" vertical="center"/>
    </xf>
    <xf numFmtId="4" fontId="16" fillId="33" borderId="20" xfId="42" applyNumberFormat="1" applyFont="1" applyFill="1" applyBorder="1" applyAlignment="1">
      <alignment horizontal="right" vertical="center"/>
    </xf>
    <xf numFmtId="4" fontId="16" fillId="33" borderId="19" xfId="42" applyNumberFormat="1" applyFont="1" applyFill="1" applyBorder="1" applyAlignment="1">
      <alignment horizontal="right" vertical="center"/>
    </xf>
    <xf numFmtId="49" fontId="16" fillId="0" borderId="18" xfId="42" applyNumberFormat="1" applyFont="1" applyBorder="1" applyAlignment="1">
      <alignment horizontal="right" vertical="center"/>
    </xf>
    <xf numFmtId="49" fontId="16" fillId="0" borderId="20" xfId="42" applyNumberFormat="1" applyFont="1" applyBorder="1" applyAlignment="1">
      <alignment horizontal="right" vertical="center"/>
    </xf>
    <xf numFmtId="49" fontId="16" fillId="0" borderId="19" xfId="42" applyNumberFormat="1" applyFont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104775</xdr:rowOff>
    </xdr:from>
    <xdr:to>
      <xdr:col>4</xdr:col>
      <xdr:colOff>438150</xdr:colOff>
      <xdr:row>11</xdr:row>
      <xdr:rowOff>76200</xdr:rowOff>
    </xdr:to>
    <xdr:pic>
      <xdr:nvPicPr>
        <xdr:cNvPr id="3" name="Imagem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4775"/>
          <a:ext cx="2209800" cy="206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9"/>
  <sheetViews>
    <sheetView tabSelected="1" topLeftCell="A2" zoomScaleNormal="100" workbookViewId="0">
      <selection activeCell="G14" sqref="G14"/>
    </sheetView>
  </sheetViews>
  <sheetFormatPr defaultRowHeight="15" x14ac:dyDescent="0.25"/>
  <cols>
    <col min="1" max="1" width="38.28515625" style="5" bestFit="1" customWidth="1"/>
    <col min="2" max="4" width="15.28515625" style="5" hidden="1" customWidth="1"/>
    <col min="5" max="9" width="13.85546875" style="5" bestFit="1" customWidth="1"/>
    <col min="10" max="18" width="4.7109375" style="5" customWidth="1"/>
    <col min="19" max="19" width="13.85546875" style="5" bestFit="1" customWidth="1"/>
    <col min="20" max="22" width="13.85546875" style="25" bestFit="1" customWidth="1"/>
    <col min="23" max="23" width="15.42578125" style="25" bestFit="1" customWidth="1"/>
    <col min="24" max="24" width="22" style="25" bestFit="1" customWidth="1"/>
    <col min="25" max="25" width="9.140625" style="5"/>
    <col min="26" max="26" width="18.42578125" style="5" customWidth="1"/>
    <col min="27" max="16384" width="9.140625" style="5"/>
  </cols>
  <sheetData>
    <row r="1" spans="1:26" x14ac:dyDescent="0.25">
      <c r="A1" s="38"/>
      <c r="B1" s="38"/>
      <c r="C1" s="38"/>
      <c r="D1" s="38"/>
      <c r="E1" s="38"/>
      <c r="F1" s="39" t="s">
        <v>34</v>
      </c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1.5" customHeight="1" x14ac:dyDescent="0.25">
      <c r="A2" s="38"/>
      <c r="B2" s="38"/>
      <c r="C2" s="38"/>
      <c r="D2" s="38"/>
      <c r="E2" s="38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6" x14ac:dyDescent="0.25">
      <c r="A3" s="38"/>
      <c r="B3" s="38"/>
      <c r="C3" s="38"/>
      <c r="D3" s="38"/>
      <c r="E3" s="38"/>
      <c r="F3" s="39" t="s">
        <v>35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6" x14ac:dyDescent="0.25">
      <c r="A4" s="38"/>
      <c r="B4" s="38"/>
      <c r="C4" s="38"/>
      <c r="D4" s="38"/>
      <c r="E4" s="38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</row>
    <row r="5" spans="1:26" x14ac:dyDescent="0.25">
      <c r="A5" s="38"/>
      <c r="B5" s="38"/>
      <c r="C5" s="38"/>
      <c r="D5" s="38"/>
      <c r="E5" s="38"/>
      <c r="F5" s="39" t="s">
        <v>57</v>
      </c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1:26" x14ac:dyDescent="0.25">
      <c r="A6" s="38"/>
      <c r="B6" s="38"/>
      <c r="C6" s="38"/>
      <c r="D6" s="38"/>
      <c r="E6" s="3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</row>
    <row r="7" spans="1:26" x14ac:dyDescent="0.25">
      <c r="A7" s="38"/>
      <c r="B7" s="38"/>
      <c r="C7" s="38"/>
      <c r="D7" s="38"/>
      <c r="E7" s="38"/>
      <c r="F7" s="39" t="s">
        <v>36</v>
      </c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1:26" x14ac:dyDescent="0.25">
      <c r="A8" s="38"/>
      <c r="B8" s="38"/>
      <c r="C8" s="38"/>
      <c r="D8" s="38"/>
      <c r="E8" s="38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1:26" x14ac:dyDescent="0.25">
      <c r="A9" s="38"/>
      <c r="B9" s="38"/>
      <c r="C9" s="38"/>
      <c r="D9" s="38"/>
      <c r="E9" s="38"/>
      <c r="F9" s="39" t="s">
        <v>55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</row>
    <row r="10" spans="1:26" x14ac:dyDescent="0.25">
      <c r="A10" s="38"/>
      <c r="B10" s="38"/>
      <c r="C10" s="38"/>
      <c r="D10" s="38"/>
      <c r="E10" s="38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1" spans="1:26" x14ac:dyDescent="0.25">
      <c r="A11" s="38"/>
      <c r="B11" s="38"/>
      <c r="C11" s="38"/>
      <c r="D11" s="38"/>
      <c r="E11" s="38"/>
      <c r="F11" s="39" t="s">
        <v>56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2" spans="1:26" x14ac:dyDescent="0.25">
      <c r="A12" s="38"/>
      <c r="B12" s="38"/>
      <c r="C12" s="38"/>
      <c r="D12" s="38"/>
      <c r="E12" s="38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</row>
    <row r="13" spans="1:26" ht="24.95" customHeight="1" x14ac:dyDescent="0.25">
      <c r="A13" s="6" t="s">
        <v>0</v>
      </c>
      <c r="B13" s="7">
        <v>41760</v>
      </c>
      <c r="C13" s="7">
        <v>41791</v>
      </c>
      <c r="D13" s="8">
        <v>41821</v>
      </c>
      <c r="E13" s="9" t="s">
        <v>49</v>
      </c>
      <c r="F13" s="9" t="s">
        <v>50</v>
      </c>
      <c r="G13" s="9" t="s">
        <v>26</v>
      </c>
      <c r="H13" s="9" t="s">
        <v>51</v>
      </c>
      <c r="I13" s="9" t="s">
        <v>27</v>
      </c>
      <c r="J13" s="35" t="s">
        <v>52</v>
      </c>
      <c r="K13" s="36"/>
      <c r="L13" s="37"/>
      <c r="M13" s="35" t="s">
        <v>53</v>
      </c>
      <c r="N13" s="36"/>
      <c r="O13" s="37"/>
      <c r="P13" s="35" t="s">
        <v>28</v>
      </c>
      <c r="Q13" s="36"/>
      <c r="R13" s="37"/>
      <c r="S13" s="9" t="s">
        <v>54</v>
      </c>
      <c r="T13" s="9" t="s">
        <v>29</v>
      </c>
      <c r="U13" s="9" t="s">
        <v>30</v>
      </c>
      <c r="V13" s="9" t="s">
        <v>31</v>
      </c>
      <c r="W13" s="9" t="s">
        <v>33</v>
      </c>
      <c r="X13" s="9" t="s">
        <v>32</v>
      </c>
    </row>
    <row r="14" spans="1:26" ht="20.100000000000001" customHeight="1" x14ac:dyDescent="0.25">
      <c r="A14" s="10" t="s">
        <v>1</v>
      </c>
      <c r="B14" s="10">
        <f t="shared" ref="B14:T14" si="0">B15+B21+B22+B23+B24+B33</f>
        <v>144035033.75999999</v>
      </c>
      <c r="C14" s="10">
        <f t="shared" si="0"/>
        <v>133204640.29000001</v>
      </c>
      <c r="D14" s="10">
        <f t="shared" si="0"/>
        <v>161982893.95999998</v>
      </c>
      <c r="E14" s="11">
        <f t="shared" si="0"/>
        <v>161982893.95999998</v>
      </c>
      <c r="F14" s="11">
        <f t="shared" si="0"/>
        <v>161600338.72999999</v>
      </c>
      <c r="G14" s="11">
        <f t="shared" si="0"/>
        <v>152958156.42000002</v>
      </c>
      <c r="H14" s="11">
        <f t="shared" si="0"/>
        <v>139577287.82000002</v>
      </c>
      <c r="I14" s="11">
        <f t="shared" si="0"/>
        <v>150716601.38</v>
      </c>
      <c r="J14" s="29">
        <f t="shared" si="0"/>
        <v>203162832.34999999</v>
      </c>
      <c r="K14" s="30"/>
      <c r="L14" s="31"/>
      <c r="M14" s="29">
        <f t="shared" si="0"/>
        <v>238150525.75999996</v>
      </c>
      <c r="N14" s="30"/>
      <c r="O14" s="31"/>
      <c r="P14" s="29">
        <f>P15+P21+P22+P23+P24+P33</f>
        <v>154847058.84999999</v>
      </c>
      <c r="Q14" s="30"/>
      <c r="R14" s="31"/>
      <c r="S14" s="11">
        <f t="shared" si="0"/>
        <v>190975642.94999999</v>
      </c>
      <c r="T14" s="11">
        <f t="shared" si="0"/>
        <v>169742351.51999998</v>
      </c>
      <c r="U14" s="11">
        <f>U15+U21+U22+U23+U24+U33</f>
        <v>159005651.63000003</v>
      </c>
      <c r="V14" s="11">
        <f>V15+V21+V22+V23+V24+V33</f>
        <v>154019497.95999998</v>
      </c>
      <c r="W14" s="11">
        <f t="shared" ref="W14:W37" si="1">SUM(E14:V14)</f>
        <v>2036738839.3299999</v>
      </c>
      <c r="X14" s="11">
        <f t="shared" ref="X14" si="2">X15+X21+X22+X23+X24+X33</f>
        <v>2135728878.3099999</v>
      </c>
      <c r="Z14" s="12"/>
    </row>
    <row r="15" spans="1:26" ht="20.100000000000001" customHeight="1" x14ac:dyDescent="0.25">
      <c r="A15" s="10" t="s">
        <v>2</v>
      </c>
      <c r="B15" s="10">
        <f t="shared" ref="B15:F15" si="3">SUM(B16:B20)</f>
        <v>67106118.559999995</v>
      </c>
      <c r="C15" s="10">
        <f t="shared" si="3"/>
        <v>68285412.930000007</v>
      </c>
      <c r="D15" s="10">
        <f t="shared" si="3"/>
        <v>70224177.670000002</v>
      </c>
      <c r="E15" s="11">
        <f t="shared" si="3"/>
        <v>70224177.670000002</v>
      </c>
      <c r="F15" s="11">
        <f t="shared" si="3"/>
        <v>69243612.079999998</v>
      </c>
      <c r="G15" s="11">
        <f>SUM(G16:G20)</f>
        <v>72447560.169999987</v>
      </c>
      <c r="H15" s="11">
        <f t="shared" ref="H15:X15" si="4">SUM(H16:H20)</f>
        <v>70196324.25</v>
      </c>
      <c r="I15" s="11">
        <f t="shared" si="4"/>
        <v>73832800.829999998</v>
      </c>
      <c r="J15" s="29">
        <f t="shared" si="4"/>
        <v>97517512.840000004</v>
      </c>
      <c r="K15" s="30"/>
      <c r="L15" s="31"/>
      <c r="M15" s="29">
        <f t="shared" si="4"/>
        <v>114329626.56999999</v>
      </c>
      <c r="N15" s="30"/>
      <c r="O15" s="31"/>
      <c r="P15" s="29">
        <f>SUM(P16:R20)</f>
        <v>69924906.299999997</v>
      </c>
      <c r="Q15" s="30"/>
      <c r="R15" s="31"/>
      <c r="S15" s="11">
        <f t="shared" si="4"/>
        <v>71353837.459999993</v>
      </c>
      <c r="T15" s="11">
        <f t="shared" si="4"/>
        <v>85199884.959999993</v>
      </c>
      <c r="U15" s="11">
        <f t="shared" si="4"/>
        <v>72834365.040000007</v>
      </c>
      <c r="V15" s="11">
        <f t="shared" si="4"/>
        <v>71382278.899999991</v>
      </c>
      <c r="W15" s="11">
        <f t="shared" si="1"/>
        <v>938486887.06999981</v>
      </c>
      <c r="X15" s="11">
        <f t="shared" si="4"/>
        <v>979667323.63000011</v>
      </c>
      <c r="Z15" s="12"/>
    </row>
    <row r="16" spans="1:26" ht="20.100000000000001" customHeight="1" x14ac:dyDescent="0.25">
      <c r="A16" s="10" t="s">
        <v>3</v>
      </c>
      <c r="B16" s="13">
        <v>20006653.670000002</v>
      </c>
      <c r="C16" s="13">
        <v>19746023.09</v>
      </c>
      <c r="D16" s="13">
        <v>20487237.289999999</v>
      </c>
      <c r="E16" s="11">
        <v>20487237.289999999</v>
      </c>
      <c r="F16" s="11">
        <v>19643828.609999999</v>
      </c>
      <c r="G16" s="11">
        <v>20900143.84</v>
      </c>
      <c r="H16" s="11">
        <v>19572100</v>
      </c>
      <c r="I16" s="11">
        <v>20793862.68</v>
      </c>
      <c r="J16" s="29">
        <v>35047700.640000001</v>
      </c>
      <c r="K16" s="30"/>
      <c r="L16" s="31"/>
      <c r="M16" s="29">
        <v>58610588.829999998</v>
      </c>
      <c r="N16" s="30"/>
      <c r="O16" s="31"/>
      <c r="P16" s="29">
        <v>24175649.780000001</v>
      </c>
      <c r="Q16" s="30"/>
      <c r="R16" s="31"/>
      <c r="S16" s="11">
        <v>22768117.629999999</v>
      </c>
      <c r="T16" s="11">
        <v>22215081.879999999</v>
      </c>
      <c r="U16" s="11">
        <v>22051748.739999998</v>
      </c>
      <c r="V16" s="11">
        <v>21996928.829999998</v>
      </c>
      <c r="W16" s="11">
        <f t="shared" si="1"/>
        <v>308262988.74999994</v>
      </c>
      <c r="X16" s="11">
        <v>319992845</v>
      </c>
      <c r="Z16" s="12"/>
    </row>
    <row r="17" spans="1:26" ht="20.100000000000001" customHeight="1" x14ac:dyDescent="0.25">
      <c r="A17" s="10" t="s">
        <v>4</v>
      </c>
      <c r="B17" s="13">
        <v>32111823.039999999</v>
      </c>
      <c r="C17" s="13">
        <v>32982065.109999999</v>
      </c>
      <c r="D17" s="13">
        <v>32869250</v>
      </c>
      <c r="E17" s="11">
        <v>32869250</v>
      </c>
      <c r="F17" s="11">
        <v>33991124.229999997</v>
      </c>
      <c r="G17" s="11">
        <v>36290441.009999998</v>
      </c>
      <c r="H17" s="11">
        <v>34859147.409999996</v>
      </c>
      <c r="I17" s="11">
        <v>35986014.479999997</v>
      </c>
      <c r="J17" s="29">
        <v>36262636.390000001</v>
      </c>
      <c r="K17" s="30"/>
      <c r="L17" s="31"/>
      <c r="M17" s="29">
        <v>35753584.390000001</v>
      </c>
      <c r="N17" s="30"/>
      <c r="O17" s="31"/>
      <c r="P17" s="29">
        <v>32516052.079999998</v>
      </c>
      <c r="Q17" s="30"/>
      <c r="R17" s="31"/>
      <c r="S17" s="11">
        <v>31335920.789999999</v>
      </c>
      <c r="T17" s="11">
        <v>38156757.280000001</v>
      </c>
      <c r="U17" s="11">
        <v>34819753.630000003</v>
      </c>
      <c r="V17" s="11">
        <v>34581382.869999997</v>
      </c>
      <c r="W17" s="11">
        <f t="shared" si="1"/>
        <v>417422064.55999994</v>
      </c>
      <c r="X17" s="11">
        <v>450019372</v>
      </c>
      <c r="Z17" s="12"/>
    </row>
    <row r="18" spans="1:26" ht="20.100000000000001" customHeight="1" x14ac:dyDescent="0.25">
      <c r="A18" s="10" t="s">
        <v>5</v>
      </c>
      <c r="B18" s="13">
        <v>4797918.4800000004</v>
      </c>
      <c r="C18" s="13">
        <v>5543583.2199999997</v>
      </c>
      <c r="D18" s="13">
        <v>6736420.46</v>
      </c>
      <c r="E18" s="11">
        <v>6736420.46</v>
      </c>
      <c r="F18" s="11">
        <v>5706994.8099999996</v>
      </c>
      <c r="G18" s="11">
        <v>5197657.2</v>
      </c>
      <c r="H18" s="11">
        <v>5779446.5300000003</v>
      </c>
      <c r="I18" s="11">
        <v>5984459.6600000001</v>
      </c>
      <c r="J18" s="29">
        <v>8573694.3000000007</v>
      </c>
      <c r="K18" s="30"/>
      <c r="L18" s="31"/>
      <c r="M18" s="29">
        <v>4021780.66</v>
      </c>
      <c r="N18" s="30"/>
      <c r="O18" s="31"/>
      <c r="P18" s="29">
        <v>4316220.1399999997</v>
      </c>
      <c r="Q18" s="30"/>
      <c r="R18" s="31"/>
      <c r="S18" s="11">
        <v>6418101.29</v>
      </c>
      <c r="T18" s="11">
        <v>6436505.9100000001</v>
      </c>
      <c r="U18" s="11">
        <v>4499457.0599999996</v>
      </c>
      <c r="V18" s="11">
        <v>5245603.28</v>
      </c>
      <c r="W18" s="11">
        <f t="shared" si="1"/>
        <v>68916341.300000012</v>
      </c>
      <c r="X18" s="11">
        <v>72000000</v>
      </c>
      <c r="Z18" s="12"/>
    </row>
    <row r="19" spans="1:26" ht="20.100000000000001" customHeight="1" x14ac:dyDescent="0.25">
      <c r="A19" s="10" t="s">
        <v>6</v>
      </c>
      <c r="B19" s="13">
        <v>5069161.43</v>
      </c>
      <c r="C19" s="13">
        <v>5387847.29</v>
      </c>
      <c r="D19" s="13">
        <v>5268087.6100000003</v>
      </c>
      <c r="E19" s="11">
        <v>5268087.6100000003</v>
      </c>
      <c r="F19" s="11">
        <v>5151205.37</v>
      </c>
      <c r="G19" s="11">
        <v>5059055.41</v>
      </c>
      <c r="H19" s="11">
        <v>5372186.5999999996</v>
      </c>
      <c r="I19" s="11">
        <v>6196546.1100000003</v>
      </c>
      <c r="J19" s="29">
        <v>10323514.48</v>
      </c>
      <c r="K19" s="30"/>
      <c r="L19" s="31"/>
      <c r="M19" s="29">
        <v>6479103.4800000004</v>
      </c>
      <c r="N19" s="30"/>
      <c r="O19" s="31"/>
      <c r="P19" s="29">
        <v>5346968.8600000003</v>
      </c>
      <c r="Q19" s="30"/>
      <c r="R19" s="31"/>
      <c r="S19" s="11">
        <v>7118774.3399999999</v>
      </c>
      <c r="T19" s="11">
        <v>5805321.8899999997</v>
      </c>
      <c r="U19" s="11">
        <v>5951393.9900000002</v>
      </c>
      <c r="V19" s="11">
        <v>4376219.05</v>
      </c>
      <c r="W19" s="11">
        <f t="shared" si="1"/>
        <v>72448377.189999998</v>
      </c>
      <c r="X19" s="11">
        <v>61370005.450000003</v>
      </c>
      <c r="Z19" s="12"/>
    </row>
    <row r="20" spans="1:26" ht="20.100000000000001" customHeight="1" x14ac:dyDescent="0.25">
      <c r="A20" s="10" t="s">
        <v>7</v>
      </c>
      <c r="B20" s="13">
        <v>5120561.9400000004</v>
      </c>
      <c r="C20" s="13">
        <v>4625894.22</v>
      </c>
      <c r="D20" s="13">
        <v>4863182.3099999996</v>
      </c>
      <c r="E20" s="11">
        <v>4863182.3099999996</v>
      </c>
      <c r="F20" s="11">
        <v>4750459.0599999996</v>
      </c>
      <c r="G20" s="11">
        <v>5000262.71</v>
      </c>
      <c r="H20" s="11">
        <v>4613443.71</v>
      </c>
      <c r="I20" s="11">
        <v>4871917.9000000004</v>
      </c>
      <c r="J20" s="29">
        <v>7309967.0300000003</v>
      </c>
      <c r="K20" s="30"/>
      <c r="L20" s="31"/>
      <c r="M20" s="29">
        <v>9464569.2100000009</v>
      </c>
      <c r="N20" s="30"/>
      <c r="O20" s="31"/>
      <c r="P20" s="29">
        <v>3570015.44</v>
      </c>
      <c r="Q20" s="30"/>
      <c r="R20" s="31"/>
      <c r="S20" s="11">
        <v>3712923.41</v>
      </c>
      <c r="T20" s="11">
        <v>12586218</v>
      </c>
      <c r="U20" s="11">
        <v>5512011.6200000001</v>
      </c>
      <c r="V20" s="11">
        <v>5182144.87</v>
      </c>
      <c r="W20" s="11">
        <f t="shared" si="1"/>
        <v>71437115.269999996</v>
      </c>
      <c r="X20" s="11">
        <v>76285101.180000007</v>
      </c>
      <c r="Z20" s="12"/>
    </row>
    <row r="21" spans="1:26" ht="20.100000000000001" customHeight="1" x14ac:dyDescent="0.25">
      <c r="A21" s="10" t="s">
        <v>8</v>
      </c>
      <c r="B21" s="10">
        <v>8851333.9299999997</v>
      </c>
      <c r="C21" s="10">
        <v>5223904.8</v>
      </c>
      <c r="D21" s="10">
        <v>7218358.1100000003</v>
      </c>
      <c r="E21" s="11">
        <v>7218358.1100000003</v>
      </c>
      <c r="F21" s="11">
        <v>7199461.0599999996</v>
      </c>
      <c r="G21" s="11">
        <v>6709028.6699999999</v>
      </c>
      <c r="H21" s="11">
        <v>6778562.1500000004</v>
      </c>
      <c r="I21" s="11">
        <v>7424183.9000000004</v>
      </c>
      <c r="J21" s="29">
        <v>8537104.0700000003</v>
      </c>
      <c r="K21" s="30"/>
      <c r="L21" s="31"/>
      <c r="M21" s="29">
        <v>10879969.380000001</v>
      </c>
      <c r="N21" s="30"/>
      <c r="O21" s="31"/>
      <c r="P21" s="32">
        <v>7835556.9900000002</v>
      </c>
      <c r="Q21" s="33"/>
      <c r="R21" s="34"/>
      <c r="S21" s="11">
        <v>8012318.4500000002</v>
      </c>
      <c r="T21" s="14">
        <v>8119224.7999999998</v>
      </c>
      <c r="U21" s="11">
        <v>8631595.7300000004</v>
      </c>
      <c r="V21" s="11">
        <v>7520854.8799999999</v>
      </c>
      <c r="W21" s="11">
        <f t="shared" si="1"/>
        <v>94866218.189999998</v>
      </c>
      <c r="X21" s="11">
        <v>103360000</v>
      </c>
      <c r="Z21" s="12"/>
    </row>
    <row r="22" spans="1:26" ht="20.100000000000001" customHeight="1" x14ac:dyDescent="0.25">
      <c r="A22" s="10" t="s">
        <v>9</v>
      </c>
      <c r="B22" s="10">
        <v>4844181.83</v>
      </c>
      <c r="C22" s="10">
        <v>3853349.15</v>
      </c>
      <c r="D22" s="10">
        <v>5638932.5</v>
      </c>
      <c r="E22" s="11">
        <v>5638932.5</v>
      </c>
      <c r="F22" s="11">
        <v>23068358.030000001</v>
      </c>
      <c r="G22" s="11">
        <v>2509606.7000000002</v>
      </c>
      <c r="H22" s="11">
        <v>2777180.7</v>
      </c>
      <c r="I22" s="11">
        <v>4571114.88</v>
      </c>
      <c r="J22" s="29">
        <v>2673247.14</v>
      </c>
      <c r="K22" s="30"/>
      <c r="L22" s="31"/>
      <c r="M22" s="29">
        <v>6905777.7400000002</v>
      </c>
      <c r="N22" s="30"/>
      <c r="O22" s="31"/>
      <c r="P22" s="32">
        <v>6703971.2699999996</v>
      </c>
      <c r="Q22" s="33"/>
      <c r="R22" s="34"/>
      <c r="S22" s="11">
        <v>3644997.82</v>
      </c>
      <c r="T22" s="11">
        <v>10592782.07</v>
      </c>
      <c r="U22" s="11">
        <v>13546630.66</v>
      </c>
      <c r="V22" s="11">
        <v>3486240.5</v>
      </c>
      <c r="W22" s="11">
        <f t="shared" si="1"/>
        <v>86118840.010000005</v>
      </c>
      <c r="X22" s="11">
        <v>123089599.59</v>
      </c>
      <c r="Z22" s="12"/>
    </row>
    <row r="23" spans="1:26" ht="20.100000000000001" customHeight="1" x14ac:dyDescent="0.25">
      <c r="A23" s="10" t="s">
        <v>10</v>
      </c>
      <c r="B23" s="10">
        <v>785.84</v>
      </c>
      <c r="C23" s="10">
        <v>743.35</v>
      </c>
      <c r="D23" s="10">
        <v>730.64</v>
      </c>
      <c r="E23" s="11">
        <v>730.64</v>
      </c>
      <c r="F23" s="11">
        <v>903.46</v>
      </c>
      <c r="G23" s="11">
        <v>1273.9100000000001</v>
      </c>
      <c r="H23" s="11">
        <v>1617.86</v>
      </c>
      <c r="I23" s="11">
        <v>845.87</v>
      </c>
      <c r="J23" s="29">
        <v>1372.51</v>
      </c>
      <c r="K23" s="30"/>
      <c r="L23" s="31"/>
      <c r="M23" s="29">
        <v>460050.09</v>
      </c>
      <c r="N23" s="30"/>
      <c r="O23" s="31"/>
      <c r="P23" s="29">
        <v>807.71</v>
      </c>
      <c r="Q23" s="30"/>
      <c r="R23" s="31"/>
      <c r="S23" s="11">
        <v>1470.26</v>
      </c>
      <c r="T23" s="11">
        <v>924.83</v>
      </c>
      <c r="U23" s="11">
        <v>-457859.02</v>
      </c>
      <c r="V23" s="11">
        <v>1301.8399999999999</v>
      </c>
      <c r="W23" s="11">
        <f t="shared" si="1"/>
        <v>13439.960000000054</v>
      </c>
      <c r="X23" s="11">
        <v>15000</v>
      </c>
      <c r="Z23" s="12"/>
    </row>
    <row r="24" spans="1:26" ht="20.100000000000001" customHeight="1" x14ac:dyDescent="0.25">
      <c r="A24" s="10" t="s">
        <v>11</v>
      </c>
      <c r="B24" s="10">
        <f t="shared" ref="B24:U24" si="5">SUM(B25:B32)</f>
        <v>57425045.68</v>
      </c>
      <c r="C24" s="10">
        <f t="shared" si="5"/>
        <v>52006030.379999995</v>
      </c>
      <c r="D24" s="10">
        <f t="shared" si="5"/>
        <v>67726386.340000004</v>
      </c>
      <c r="E24" s="11">
        <f t="shared" si="5"/>
        <v>67726386.340000004</v>
      </c>
      <c r="F24" s="11">
        <f t="shared" si="5"/>
        <v>57123763.669999994</v>
      </c>
      <c r="G24" s="11">
        <f t="shared" si="5"/>
        <v>66933588.670000002</v>
      </c>
      <c r="H24" s="11">
        <f t="shared" si="5"/>
        <v>55177389.5</v>
      </c>
      <c r="I24" s="11">
        <f t="shared" si="5"/>
        <v>59934884.530000001</v>
      </c>
      <c r="J24" s="29">
        <f t="shared" si="5"/>
        <v>66648038.469999999</v>
      </c>
      <c r="K24" s="30"/>
      <c r="L24" s="31"/>
      <c r="M24" s="29">
        <f t="shared" si="5"/>
        <v>101529743.69</v>
      </c>
      <c r="N24" s="30"/>
      <c r="O24" s="31"/>
      <c r="P24" s="29">
        <f>SUM(P25:R32)</f>
        <v>64275585.549999997</v>
      </c>
      <c r="Q24" s="30"/>
      <c r="R24" s="31"/>
      <c r="S24" s="11">
        <f t="shared" si="5"/>
        <v>86093448.450000003</v>
      </c>
      <c r="T24" s="11">
        <f t="shared" si="5"/>
        <v>56496261.899999991</v>
      </c>
      <c r="U24" s="11">
        <f t="shared" si="5"/>
        <v>59723752.5</v>
      </c>
      <c r="V24" s="11">
        <f t="shared" ref="V24" si="6">SUM(V25:V32)</f>
        <v>66283522.920000002</v>
      </c>
      <c r="W24" s="11">
        <f t="shared" si="1"/>
        <v>807946366.19000006</v>
      </c>
      <c r="X24" s="11">
        <f t="shared" ref="X24" si="7">SUM(X25:X32)</f>
        <v>809634707.76999998</v>
      </c>
      <c r="Z24" s="12"/>
    </row>
    <row r="25" spans="1:26" ht="20.100000000000001" customHeight="1" x14ac:dyDescent="0.25">
      <c r="A25" s="10" t="s">
        <v>12</v>
      </c>
      <c r="B25" s="13">
        <v>5323979.67</v>
      </c>
      <c r="C25" s="13">
        <v>3992641.11</v>
      </c>
      <c r="D25" s="13">
        <v>3429173.53</v>
      </c>
      <c r="E25" s="11">
        <v>3429173.53</v>
      </c>
      <c r="F25" s="11">
        <v>4165862.42</v>
      </c>
      <c r="G25" s="11">
        <v>3651726.73</v>
      </c>
      <c r="H25" s="11">
        <v>3451257.82</v>
      </c>
      <c r="I25" s="11">
        <v>4568181.0599999996</v>
      </c>
      <c r="J25" s="29">
        <v>7347489.8600000003</v>
      </c>
      <c r="K25" s="30"/>
      <c r="L25" s="31"/>
      <c r="M25" s="29">
        <v>5574508.5700000003</v>
      </c>
      <c r="N25" s="30"/>
      <c r="O25" s="31"/>
      <c r="P25" s="29">
        <v>5690493.2300000004</v>
      </c>
      <c r="Q25" s="30"/>
      <c r="R25" s="31"/>
      <c r="S25" s="11">
        <v>4144688.49</v>
      </c>
      <c r="T25" s="11">
        <v>4473217.17</v>
      </c>
      <c r="U25" s="11">
        <v>5500809.3300000001</v>
      </c>
      <c r="V25" s="11">
        <v>4786261.79</v>
      </c>
      <c r="W25" s="11">
        <f t="shared" si="1"/>
        <v>56783670</v>
      </c>
      <c r="X25" s="11">
        <v>69974000</v>
      </c>
      <c r="Z25" s="12"/>
    </row>
    <row r="26" spans="1:26" ht="20.100000000000001" customHeight="1" x14ac:dyDescent="0.25">
      <c r="A26" s="10" t="s">
        <v>13</v>
      </c>
      <c r="B26" s="13">
        <v>25942625.129999999</v>
      </c>
      <c r="C26" s="13">
        <v>20773810.57</v>
      </c>
      <c r="D26" s="13">
        <v>33121986.5</v>
      </c>
      <c r="E26" s="11">
        <v>33121986.5</v>
      </c>
      <c r="F26" s="11">
        <v>25114041.07</v>
      </c>
      <c r="G26" s="11">
        <v>31516052.739999998</v>
      </c>
      <c r="H26" s="11">
        <v>23767209.100000001</v>
      </c>
      <c r="I26" s="11">
        <v>26137064.109999999</v>
      </c>
      <c r="J26" s="29">
        <v>31612239.91</v>
      </c>
      <c r="K26" s="30"/>
      <c r="L26" s="31"/>
      <c r="M26" s="29">
        <v>27341504.539999999</v>
      </c>
      <c r="N26" s="30"/>
      <c r="O26" s="31"/>
      <c r="P26" s="29">
        <v>20307144.960000001</v>
      </c>
      <c r="Q26" s="30"/>
      <c r="R26" s="31"/>
      <c r="S26" s="11">
        <v>37154174.259999998</v>
      </c>
      <c r="T26" s="11">
        <v>23416322.489999998</v>
      </c>
      <c r="U26" s="11">
        <v>26155893.670000002</v>
      </c>
      <c r="V26" s="11">
        <v>32041095.48</v>
      </c>
      <c r="W26" s="11">
        <f t="shared" si="1"/>
        <v>337684728.82999998</v>
      </c>
      <c r="X26" s="11">
        <v>340000000</v>
      </c>
      <c r="Z26" s="12"/>
    </row>
    <row r="27" spans="1:26" ht="20.100000000000001" customHeight="1" x14ac:dyDescent="0.25">
      <c r="A27" s="10" t="s">
        <v>14</v>
      </c>
      <c r="B27" s="13">
        <v>2830630.76</v>
      </c>
      <c r="C27" s="13">
        <v>3678596.05</v>
      </c>
      <c r="D27" s="13">
        <v>2888839.06</v>
      </c>
      <c r="E27" s="11">
        <v>2888839.06</v>
      </c>
      <c r="F27" s="11">
        <v>2759308.06</v>
      </c>
      <c r="G27" s="11">
        <v>4340402.8</v>
      </c>
      <c r="H27" s="11">
        <v>3859249.15</v>
      </c>
      <c r="I27" s="11">
        <v>2179508.5099999998</v>
      </c>
      <c r="J27" s="29">
        <v>2937508.7</v>
      </c>
      <c r="K27" s="30"/>
      <c r="L27" s="31"/>
      <c r="M27" s="29">
        <v>35197487.609999999</v>
      </c>
      <c r="N27" s="30"/>
      <c r="O27" s="31"/>
      <c r="P27" s="29">
        <v>15910126.42</v>
      </c>
      <c r="Q27" s="30"/>
      <c r="R27" s="31"/>
      <c r="S27" s="11">
        <v>15501383.699999999</v>
      </c>
      <c r="T27" s="11">
        <v>3348333.58</v>
      </c>
      <c r="U27" s="11">
        <v>2993844.73</v>
      </c>
      <c r="V27" s="11">
        <v>3955011.4</v>
      </c>
      <c r="W27" s="11">
        <f t="shared" si="1"/>
        <v>95871003.720000014</v>
      </c>
      <c r="X27" s="11">
        <v>100000000</v>
      </c>
      <c r="Z27" s="12"/>
    </row>
    <row r="28" spans="1:26" ht="20.100000000000001" customHeight="1" x14ac:dyDescent="0.25">
      <c r="A28" s="10" t="s">
        <v>15</v>
      </c>
      <c r="B28" s="13">
        <v>79.7</v>
      </c>
      <c r="C28" s="13">
        <v>360.05</v>
      </c>
      <c r="D28" s="13">
        <v>0</v>
      </c>
      <c r="E28" s="11">
        <v>0</v>
      </c>
      <c r="F28" s="11">
        <v>0</v>
      </c>
      <c r="G28" s="11">
        <v>241.52</v>
      </c>
      <c r="H28" s="11">
        <v>17959.07</v>
      </c>
      <c r="I28" s="11">
        <v>1469.8</v>
      </c>
      <c r="J28" s="29">
        <v>558.70000000000005</v>
      </c>
      <c r="K28" s="30"/>
      <c r="L28" s="31"/>
      <c r="M28" s="29">
        <v>1639.3</v>
      </c>
      <c r="N28" s="30"/>
      <c r="O28" s="31"/>
      <c r="P28" s="29">
        <v>741.79</v>
      </c>
      <c r="Q28" s="30"/>
      <c r="R28" s="31"/>
      <c r="S28" s="11">
        <v>371.24</v>
      </c>
      <c r="T28" s="11">
        <v>1091.0999999999999</v>
      </c>
      <c r="U28" s="11">
        <v>0</v>
      </c>
      <c r="V28" s="11">
        <v>15.47</v>
      </c>
      <c r="W28" s="11">
        <f t="shared" si="1"/>
        <v>24087.99</v>
      </c>
      <c r="X28" s="11">
        <v>26000</v>
      </c>
      <c r="Z28" s="12"/>
    </row>
    <row r="29" spans="1:26" ht="20.100000000000001" customHeight="1" x14ac:dyDescent="0.25">
      <c r="A29" s="10" t="s">
        <v>16</v>
      </c>
      <c r="B29" s="13">
        <v>134263.56</v>
      </c>
      <c r="C29" s="13">
        <v>134263.56</v>
      </c>
      <c r="D29" s="13">
        <v>134263.56</v>
      </c>
      <c r="E29" s="11">
        <v>134263.56</v>
      </c>
      <c r="F29" s="11">
        <v>134263.56</v>
      </c>
      <c r="G29" s="11">
        <v>134263.56</v>
      </c>
      <c r="H29" s="11">
        <v>134263.56</v>
      </c>
      <c r="I29" s="11">
        <v>134263.56</v>
      </c>
      <c r="J29" s="29">
        <v>268527.12</v>
      </c>
      <c r="K29" s="30"/>
      <c r="L29" s="31"/>
      <c r="M29" s="29">
        <v>0</v>
      </c>
      <c r="N29" s="30"/>
      <c r="O29" s="31"/>
      <c r="P29" s="29">
        <v>0</v>
      </c>
      <c r="Q29" s="30"/>
      <c r="R29" s="31"/>
      <c r="S29" s="11">
        <v>0</v>
      </c>
      <c r="T29" s="11">
        <v>541932.99</v>
      </c>
      <c r="U29" s="11">
        <v>135483.25</v>
      </c>
      <c r="V29" s="11">
        <v>135483.25</v>
      </c>
      <c r="W29" s="11">
        <f t="shared" si="1"/>
        <v>1752744.4100000001</v>
      </c>
      <c r="X29" s="11">
        <v>2000000</v>
      </c>
      <c r="Z29" s="12"/>
    </row>
    <row r="30" spans="1:26" ht="20.100000000000001" customHeight="1" x14ac:dyDescent="0.25">
      <c r="A30" s="10" t="s">
        <v>17</v>
      </c>
      <c r="B30" s="13">
        <v>202536.63</v>
      </c>
      <c r="C30" s="13">
        <v>216470.09</v>
      </c>
      <c r="D30" s="13">
        <v>215283.09</v>
      </c>
      <c r="E30" s="11">
        <v>215283.09</v>
      </c>
      <c r="F30" s="11">
        <v>207059.55</v>
      </c>
      <c r="G30" s="11">
        <v>213616.37</v>
      </c>
      <c r="H30" s="11">
        <v>218978.75</v>
      </c>
      <c r="I30" s="11">
        <v>249449.68</v>
      </c>
      <c r="J30" s="29">
        <v>246324.37</v>
      </c>
      <c r="K30" s="30"/>
      <c r="L30" s="31"/>
      <c r="M30" s="29">
        <v>328066.96999999997</v>
      </c>
      <c r="N30" s="30"/>
      <c r="O30" s="31"/>
      <c r="P30" s="29">
        <v>198430.49</v>
      </c>
      <c r="Q30" s="30"/>
      <c r="R30" s="31"/>
      <c r="S30" s="11">
        <v>180915.95</v>
      </c>
      <c r="T30" s="11">
        <v>204777.17</v>
      </c>
      <c r="U30" s="11">
        <v>203303.05</v>
      </c>
      <c r="V30" s="11">
        <v>233913.15</v>
      </c>
      <c r="W30" s="11">
        <f t="shared" si="1"/>
        <v>2700118.59</v>
      </c>
      <c r="X30" s="11">
        <v>3000000</v>
      </c>
      <c r="Z30" s="12"/>
    </row>
    <row r="31" spans="1:26" ht="20.100000000000001" customHeight="1" x14ac:dyDescent="0.25">
      <c r="A31" s="10" t="s">
        <v>18</v>
      </c>
      <c r="B31" s="13">
        <v>9539589.2599999998</v>
      </c>
      <c r="C31" s="13">
        <v>7725884.5800000001</v>
      </c>
      <c r="D31" s="13">
        <v>11504782.390000001</v>
      </c>
      <c r="E31" s="11">
        <v>11504782.390000001</v>
      </c>
      <c r="F31" s="11">
        <v>9074912.8900000006</v>
      </c>
      <c r="G31" s="11">
        <v>11374637.15</v>
      </c>
      <c r="H31" s="11">
        <v>8719400.3599999994</v>
      </c>
      <c r="I31" s="11">
        <v>9483236.3100000005</v>
      </c>
      <c r="J31" s="29">
        <v>11501643.289999999</v>
      </c>
      <c r="K31" s="30"/>
      <c r="L31" s="31"/>
      <c r="M31" s="29">
        <v>14233365.720000001</v>
      </c>
      <c r="N31" s="30"/>
      <c r="O31" s="31"/>
      <c r="P31" s="29">
        <v>8964051.2899999991</v>
      </c>
      <c r="Q31" s="30"/>
      <c r="R31" s="31"/>
      <c r="S31" s="11">
        <v>15025704.869999999</v>
      </c>
      <c r="T31" s="11">
        <v>8871006.1300000008</v>
      </c>
      <c r="U31" s="11">
        <v>9761319.0600000005</v>
      </c>
      <c r="V31" s="11">
        <v>11691807.93</v>
      </c>
      <c r="W31" s="11">
        <f t="shared" si="1"/>
        <v>130205867.39000002</v>
      </c>
      <c r="X31" s="11">
        <v>119372000</v>
      </c>
      <c r="Z31" s="12"/>
    </row>
    <row r="32" spans="1:26" ht="20.100000000000001" customHeight="1" x14ac:dyDescent="0.25">
      <c r="A32" s="15" t="s">
        <v>19</v>
      </c>
      <c r="B32" s="16">
        <v>13451340.970000001</v>
      </c>
      <c r="C32" s="16">
        <v>15484004.369999999</v>
      </c>
      <c r="D32" s="16">
        <v>16432058.210000001</v>
      </c>
      <c r="E32" s="14">
        <v>16432058.210000001</v>
      </c>
      <c r="F32" s="14">
        <v>15668316.119999999</v>
      </c>
      <c r="G32" s="14">
        <v>15702647.800000001</v>
      </c>
      <c r="H32" s="14">
        <v>15009071.689999999</v>
      </c>
      <c r="I32" s="14">
        <v>17181711.5</v>
      </c>
      <c r="J32" s="32">
        <v>12733746.52</v>
      </c>
      <c r="K32" s="33"/>
      <c r="L32" s="34"/>
      <c r="M32" s="32">
        <v>18853170.98</v>
      </c>
      <c r="N32" s="33"/>
      <c r="O32" s="34"/>
      <c r="P32" s="32">
        <v>13204597.369999999</v>
      </c>
      <c r="Q32" s="33"/>
      <c r="R32" s="34"/>
      <c r="S32" s="14">
        <v>14086209.939999999</v>
      </c>
      <c r="T32" s="14">
        <v>15639581.27</v>
      </c>
      <c r="U32" s="14">
        <v>14973099.41</v>
      </c>
      <c r="V32" s="14">
        <v>13439934.449999999</v>
      </c>
      <c r="W32" s="11">
        <f t="shared" si="1"/>
        <v>182924145.25999999</v>
      </c>
      <c r="X32" s="14">
        <v>175262707.77000001</v>
      </c>
      <c r="Z32" s="12"/>
    </row>
    <row r="33" spans="1:26" ht="20.100000000000001" customHeight="1" x14ac:dyDescent="0.25">
      <c r="A33" s="10" t="s">
        <v>20</v>
      </c>
      <c r="B33" s="10">
        <v>5807567.9199999999</v>
      </c>
      <c r="C33" s="10">
        <v>3835199.68</v>
      </c>
      <c r="D33" s="10">
        <v>11174308.699999999</v>
      </c>
      <c r="E33" s="11">
        <v>11174308.699999999</v>
      </c>
      <c r="F33" s="11">
        <v>4964240.43</v>
      </c>
      <c r="G33" s="11">
        <v>4357098.3</v>
      </c>
      <c r="H33" s="11">
        <v>4646213.3600000003</v>
      </c>
      <c r="I33" s="11">
        <v>4952771.37</v>
      </c>
      <c r="J33" s="29">
        <v>27785557.32</v>
      </c>
      <c r="K33" s="30"/>
      <c r="L33" s="31"/>
      <c r="M33" s="29">
        <v>4045358.29</v>
      </c>
      <c r="N33" s="30"/>
      <c r="O33" s="31"/>
      <c r="P33" s="32">
        <v>6106231.0300000003</v>
      </c>
      <c r="Q33" s="33"/>
      <c r="R33" s="34"/>
      <c r="S33" s="11">
        <v>21869570.510000002</v>
      </c>
      <c r="T33" s="14">
        <v>9333272.9600000009</v>
      </c>
      <c r="U33" s="11">
        <v>4727166.72</v>
      </c>
      <c r="V33" s="11">
        <v>5345298.92</v>
      </c>
      <c r="W33" s="11">
        <f t="shared" si="1"/>
        <v>109307087.91000001</v>
      </c>
      <c r="X33" s="11">
        <v>119962247.31999999</v>
      </c>
      <c r="Z33" s="12"/>
    </row>
    <row r="34" spans="1:26" ht="20.100000000000001" customHeight="1" x14ac:dyDescent="0.25">
      <c r="A34" s="10" t="s">
        <v>21</v>
      </c>
      <c r="B34" s="10">
        <f t="shared" ref="B34:X34" si="8">SUM(B35:B37)</f>
        <v>11992830.550000001</v>
      </c>
      <c r="C34" s="10">
        <f t="shared" si="8"/>
        <v>10937492.199999999</v>
      </c>
      <c r="D34" s="10">
        <f t="shared" si="8"/>
        <v>12981617.869999999</v>
      </c>
      <c r="E34" s="11">
        <f t="shared" si="8"/>
        <v>12981617.869999999</v>
      </c>
      <c r="F34" s="11">
        <f t="shared" si="8"/>
        <v>11505161.01</v>
      </c>
      <c r="G34" s="11">
        <f t="shared" si="8"/>
        <v>12886183.449999999</v>
      </c>
      <c r="H34" s="11">
        <f t="shared" si="8"/>
        <v>11457795.5</v>
      </c>
      <c r="I34" s="11">
        <f t="shared" si="8"/>
        <v>11857822.939999999</v>
      </c>
      <c r="J34" s="29">
        <f t="shared" si="8"/>
        <v>14317859.52</v>
      </c>
      <c r="K34" s="30"/>
      <c r="L34" s="31"/>
      <c r="M34" s="29">
        <f t="shared" si="8"/>
        <v>22828234.050000001</v>
      </c>
      <c r="N34" s="30"/>
      <c r="O34" s="31"/>
      <c r="P34" s="29">
        <f t="shared" si="8"/>
        <v>13709431.75</v>
      </c>
      <c r="Q34" s="30"/>
      <c r="R34" s="31"/>
      <c r="S34" s="11">
        <f t="shared" si="8"/>
        <v>17036355.48</v>
      </c>
      <c r="T34" s="11">
        <f t="shared" si="8"/>
        <v>11977647.08</v>
      </c>
      <c r="U34" s="11">
        <f t="shared" si="8"/>
        <v>12599413.859999999</v>
      </c>
      <c r="V34" s="11">
        <f t="shared" ref="V34" si="9">SUM(V35:V37)</f>
        <v>13123708.35</v>
      </c>
      <c r="W34" s="11">
        <f t="shared" si="1"/>
        <v>166281230.85999998</v>
      </c>
      <c r="X34" s="11">
        <f t="shared" si="8"/>
        <v>172400000</v>
      </c>
      <c r="Z34" s="12"/>
    </row>
    <row r="35" spans="1:26" ht="20.100000000000001" customHeight="1" x14ac:dyDescent="0.25">
      <c r="A35" s="10" t="s">
        <v>22</v>
      </c>
      <c r="B35" s="13">
        <v>4977035.83</v>
      </c>
      <c r="C35" s="13">
        <v>5049292.3</v>
      </c>
      <c r="D35" s="13">
        <v>4894737.13</v>
      </c>
      <c r="E35" s="11">
        <v>4894737.13</v>
      </c>
      <c r="F35" s="11">
        <v>4900082.47</v>
      </c>
      <c r="G35" s="11">
        <v>4914922.76</v>
      </c>
      <c r="H35" s="11">
        <v>4910296.82</v>
      </c>
      <c r="I35" s="11">
        <v>5075548.3099999996</v>
      </c>
      <c r="J35" s="29">
        <v>6142607.6799999997</v>
      </c>
      <c r="K35" s="30"/>
      <c r="L35" s="31"/>
      <c r="M35" s="29">
        <v>9011305.4100000001</v>
      </c>
      <c r="N35" s="30"/>
      <c r="O35" s="31"/>
      <c r="P35" s="29">
        <v>5151123.37</v>
      </c>
      <c r="Q35" s="30"/>
      <c r="R35" s="31"/>
      <c r="S35" s="11">
        <v>5503319.25</v>
      </c>
      <c r="T35" s="11">
        <v>5580512.2800000003</v>
      </c>
      <c r="U35" s="11">
        <v>5601547.1200000001</v>
      </c>
      <c r="V35" s="11">
        <v>4893352.3</v>
      </c>
      <c r="W35" s="11">
        <f t="shared" si="1"/>
        <v>66579354.899999991</v>
      </c>
      <c r="X35" s="11">
        <v>61931000</v>
      </c>
      <c r="Z35" s="12"/>
    </row>
    <row r="36" spans="1:26" ht="20.100000000000001" customHeight="1" x14ac:dyDescent="0.25">
      <c r="A36" s="10" t="s">
        <v>23</v>
      </c>
      <c r="B36" s="13">
        <v>128971.68</v>
      </c>
      <c r="C36" s="13">
        <v>128971.68</v>
      </c>
      <c r="D36" s="13">
        <v>128971.68</v>
      </c>
      <c r="E36" s="11">
        <v>128971.68</v>
      </c>
      <c r="F36" s="11">
        <v>128971.68</v>
      </c>
      <c r="G36" s="11">
        <v>0</v>
      </c>
      <c r="H36" s="11">
        <v>257715.25</v>
      </c>
      <c r="I36" s="11">
        <v>128287.34</v>
      </c>
      <c r="J36" s="29">
        <v>256574.68</v>
      </c>
      <c r="K36" s="30"/>
      <c r="L36" s="31"/>
      <c r="M36" s="29">
        <v>128287.34</v>
      </c>
      <c r="N36" s="30"/>
      <c r="O36" s="31"/>
      <c r="P36" s="29">
        <v>136278.39000000001</v>
      </c>
      <c r="Q36" s="30"/>
      <c r="R36" s="31"/>
      <c r="S36" s="11">
        <v>136278.39000000001</v>
      </c>
      <c r="T36" s="11">
        <v>0</v>
      </c>
      <c r="U36" s="11">
        <v>0</v>
      </c>
      <c r="V36" s="11">
        <v>0</v>
      </c>
      <c r="W36" s="11">
        <f t="shared" si="1"/>
        <v>1301364.75</v>
      </c>
      <c r="X36" s="11">
        <v>7469000</v>
      </c>
      <c r="Z36" s="12"/>
    </row>
    <row r="37" spans="1:26" ht="20.100000000000001" customHeight="1" x14ac:dyDescent="0.25">
      <c r="A37" s="10" t="s">
        <v>24</v>
      </c>
      <c r="B37" s="13">
        <v>6886823.04</v>
      </c>
      <c r="C37" s="13">
        <v>5759228.2199999997</v>
      </c>
      <c r="D37" s="13">
        <v>7957909.0599999996</v>
      </c>
      <c r="E37" s="11">
        <v>7957909.0599999996</v>
      </c>
      <c r="F37" s="11">
        <v>6476106.8600000003</v>
      </c>
      <c r="G37" s="11">
        <v>7971260.6900000004</v>
      </c>
      <c r="H37" s="11">
        <v>6289783.4299999997</v>
      </c>
      <c r="I37" s="11">
        <v>6653987.29</v>
      </c>
      <c r="J37" s="29">
        <v>7918677.1600000001</v>
      </c>
      <c r="K37" s="30"/>
      <c r="L37" s="31"/>
      <c r="M37" s="29">
        <v>13688641.300000001</v>
      </c>
      <c r="N37" s="30"/>
      <c r="O37" s="31"/>
      <c r="P37" s="29">
        <v>8422029.9900000002</v>
      </c>
      <c r="Q37" s="30"/>
      <c r="R37" s="31"/>
      <c r="S37" s="11">
        <v>11396757.84</v>
      </c>
      <c r="T37" s="11">
        <v>6397134.7999999998</v>
      </c>
      <c r="U37" s="11">
        <v>6997866.7400000002</v>
      </c>
      <c r="V37" s="11">
        <v>8230356.0499999998</v>
      </c>
      <c r="W37" s="11">
        <f t="shared" si="1"/>
        <v>98400511.209999979</v>
      </c>
      <c r="X37" s="11">
        <v>103000000</v>
      </c>
      <c r="Z37" s="12"/>
    </row>
    <row r="38" spans="1:26" ht="20.100000000000001" customHeight="1" x14ac:dyDescent="0.25">
      <c r="A38" s="10" t="s">
        <v>25</v>
      </c>
      <c r="B38" s="10">
        <f t="shared" ref="B38:U38" si="10">B14-B34</f>
        <v>132042203.20999999</v>
      </c>
      <c r="C38" s="10">
        <f t="shared" si="10"/>
        <v>122267148.09</v>
      </c>
      <c r="D38" s="10">
        <f t="shared" si="10"/>
        <v>149001276.08999997</v>
      </c>
      <c r="E38" s="11">
        <f t="shared" si="10"/>
        <v>149001276.08999997</v>
      </c>
      <c r="F38" s="11">
        <f t="shared" si="10"/>
        <v>150095177.72</v>
      </c>
      <c r="G38" s="11">
        <f t="shared" si="10"/>
        <v>140071972.97000003</v>
      </c>
      <c r="H38" s="11">
        <f t="shared" si="10"/>
        <v>128119492.32000002</v>
      </c>
      <c r="I38" s="11">
        <f t="shared" si="10"/>
        <v>138858778.44</v>
      </c>
      <c r="J38" s="29">
        <f t="shared" si="10"/>
        <v>188844972.82999998</v>
      </c>
      <c r="K38" s="30"/>
      <c r="L38" s="31"/>
      <c r="M38" s="29">
        <f t="shared" si="10"/>
        <v>215322291.70999995</v>
      </c>
      <c r="N38" s="30"/>
      <c r="O38" s="31"/>
      <c r="P38" s="29">
        <f>P14-P34</f>
        <v>141137627.09999999</v>
      </c>
      <c r="Q38" s="30"/>
      <c r="R38" s="31"/>
      <c r="S38" s="11">
        <f t="shared" si="10"/>
        <v>173939287.47</v>
      </c>
      <c r="T38" s="11">
        <f t="shared" si="10"/>
        <v>157764704.43999997</v>
      </c>
      <c r="U38" s="11">
        <f t="shared" si="10"/>
        <v>146406237.77000004</v>
      </c>
      <c r="V38" s="11">
        <f t="shared" ref="V38" si="11">V14-V34</f>
        <v>140895789.60999998</v>
      </c>
      <c r="W38" s="11">
        <f>W14-W34</f>
        <v>1870457608.47</v>
      </c>
      <c r="X38" s="11">
        <f t="shared" ref="X38" si="12">X14-X34</f>
        <v>1963328878.3099999</v>
      </c>
      <c r="Z38" s="12"/>
    </row>
    <row r="39" spans="1:26" ht="18" customHeight="1" x14ac:dyDescent="0.25">
      <c r="A39" s="26" t="s">
        <v>58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8"/>
    </row>
    <row r="40" spans="1:26" x14ac:dyDescent="0.25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9"/>
      <c r="U40" s="19"/>
      <c r="V40" s="19"/>
      <c r="W40" s="19"/>
      <c r="X40" s="20"/>
    </row>
    <row r="41" spans="1:26" x14ac:dyDescent="0.25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9"/>
      <c r="U41" s="19"/>
      <c r="V41" s="19"/>
      <c r="W41" s="19"/>
      <c r="X41" s="20"/>
    </row>
    <row r="42" spans="1:26" x14ac:dyDescent="0.25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9"/>
      <c r="U42" s="19"/>
      <c r="V42" s="19"/>
      <c r="W42" s="19"/>
      <c r="X42" s="20"/>
    </row>
    <row r="43" spans="1:26" x14ac:dyDescent="0.25">
      <c r="A43" s="2"/>
      <c r="B43" s="3"/>
      <c r="C43" s="3"/>
      <c r="D43" s="3"/>
      <c r="E43" s="3"/>
      <c r="F43" s="1"/>
      <c r="G43" s="43"/>
      <c r="H43" s="43"/>
      <c r="I43" s="43"/>
      <c r="J43" s="43"/>
      <c r="K43" s="1"/>
      <c r="L43" s="1"/>
      <c r="M43" s="1"/>
      <c r="N43" s="1"/>
      <c r="O43" s="43"/>
      <c r="P43" s="43"/>
      <c r="Q43" s="43"/>
      <c r="R43" s="43"/>
      <c r="S43" s="43"/>
      <c r="T43" s="43"/>
      <c r="U43" s="4"/>
      <c r="V43" s="43"/>
      <c r="W43" s="43"/>
      <c r="X43" s="44"/>
    </row>
    <row r="44" spans="1:26" x14ac:dyDescent="0.25">
      <c r="A44" s="45" t="s">
        <v>37</v>
      </c>
      <c r="B44" s="46"/>
      <c r="C44" s="46"/>
      <c r="D44" s="46"/>
      <c r="E44" s="46"/>
      <c r="F44" s="1"/>
      <c r="G44" s="46" t="s">
        <v>40</v>
      </c>
      <c r="H44" s="46"/>
      <c r="I44" s="46"/>
      <c r="J44" s="46"/>
      <c r="K44" s="1"/>
      <c r="L44" s="1"/>
      <c r="M44" s="1"/>
      <c r="N44" s="1"/>
      <c r="O44" s="41" t="s">
        <v>43</v>
      </c>
      <c r="P44" s="41"/>
      <c r="Q44" s="41"/>
      <c r="R44" s="41"/>
      <c r="S44" s="41"/>
      <c r="T44" s="41"/>
      <c r="U44" s="4"/>
      <c r="V44" s="41" t="s">
        <v>46</v>
      </c>
      <c r="W44" s="41"/>
      <c r="X44" s="42"/>
    </row>
    <row r="45" spans="1:26" x14ac:dyDescent="0.25">
      <c r="A45" s="40" t="s">
        <v>38</v>
      </c>
      <c r="B45" s="41"/>
      <c r="C45" s="41"/>
      <c r="D45" s="41"/>
      <c r="E45" s="41"/>
      <c r="F45" s="1"/>
      <c r="G45" s="41" t="s">
        <v>41</v>
      </c>
      <c r="H45" s="41"/>
      <c r="I45" s="41"/>
      <c r="J45" s="41"/>
      <c r="K45" s="1"/>
      <c r="L45" s="1"/>
      <c r="M45" s="1"/>
      <c r="N45" s="1"/>
      <c r="O45" s="41" t="s">
        <v>44</v>
      </c>
      <c r="P45" s="41"/>
      <c r="Q45" s="41"/>
      <c r="R45" s="41"/>
      <c r="S45" s="41"/>
      <c r="T45" s="41"/>
      <c r="U45" s="4"/>
      <c r="V45" s="41" t="s">
        <v>47</v>
      </c>
      <c r="W45" s="41"/>
      <c r="X45" s="42"/>
    </row>
    <row r="46" spans="1:26" x14ac:dyDescent="0.25">
      <c r="A46" s="40" t="s">
        <v>39</v>
      </c>
      <c r="B46" s="41"/>
      <c r="C46" s="41"/>
      <c r="D46" s="41"/>
      <c r="E46" s="41"/>
      <c r="F46" s="1"/>
      <c r="G46" s="41" t="s">
        <v>42</v>
      </c>
      <c r="H46" s="41"/>
      <c r="I46" s="41"/>
      <c r="J46" s="41"/>
      <c r="K46" s="1"/>
      <c r="L46" s="1"/>
      <c r="M46" s="1"/>
      <c r="N46" s="1"/>
      <c r="O46" s="41" t="s">
        <v>45</v>
      </c>
      <c r="P46" s="41"/>
      <c r="Q46" s="41"/>
      <c r="R46" s="41"/>
      <c r="S46" s="41"/>
      <c r="T46" s="41"/>
      <c r="U46" s="4"/>
      <c r="V46" s="41" t="s">
        <v>48</v>
      </c>
      <c r="W46" s="41"/>
      <c r="X46" s="42"/>
    </row>
    <row r="47" spans="1:26" x14ac:dyDescent="0.25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9"/>
      <c r="U47" s="19"/>
      <c r="V47" s="19"/>
      <c r="W47" s="19"/>
      <c r="X47" s="20"/>
    </row>
    <row r="48" spans="1:26" x14ac:dyDescent="0.25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9"/>
      <c r="U48" s="19"/>
      <c r="V48" s="19"/>
      <c r="W48" s="19"/>
      <c r="X48" s="20"/>
    </row>
    <row r="49" spans="1:24" x14ac:dyDescent="0.2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3"/>
      <c r="U49" s="23"/>
      <c r="V49" s="23"/>
      <c r="W49" s="23"/>
      <c r="X49" s="24"/>
    </row>
  </sheetData>
  <mergeCells count="101">
    <mergeCell ref="A46:E46"/>
    <mergeCell ref="G46:J46"/>
    <mergeCell ref="O46:T46"/>
    <mergeCell ref="V46:X46"/>
    <mergeCell ref="G43:J43"/>
    <mergeCell ref="O43:T43"/>
    <mergeCell ref="V43:X43"/>
    <mergeCell ref="A44:E44"/>
    <mergeCell ref="G44:J44"/>
    <mergeCell ref="O44:T44"/>
    <mergeCell ref="V44:X44"/>
    <mergeCell ref="A45:E45"/>
    <mergeCell ref="G45:J45"/>
    <mergeCell ref="O45:T45"/>
    <mergeCell ref="V45:X45"/>
    <mergeCell ref="J13:L13"/>
    <mergeCell ref="J14:L14"/>
    <mergeCell ref="M13:O13"/>
    <mergeCell ref="M14:O14"/>
    <mergeCell ref="P14:R14"/>
    <mergeCell ref="P13:R13"/>
    <mergeCell ref="A1:E12"/>
    <mergeCell ref="F1:X2"/>
    <mergeCell ref="F3:X4"/>
    <mergeCell ref="F5:X6"/>
    <mergeCell ref="F7:X8"/>
    <mergeCell ref="F9:X10"/>
    <mergeCell ref="F11:X12"/>
    <mergeCell ref="M15:O15"/>
    <mergeCell ref="M16:O16"/>
    <mergeCell ref="M17:O17"/>
    <mergeCell ref="M18:O18"/>
    <mergeCell ref="M19:O19"/>
    <mergeCell ref="J15:L15"/>
    <mergeCell ref="J16:L16"/>
    <mergeCell ref="J17:L17"/>
    <mergeCell ref="J18:L18"/>
    <mergeCell ref="J19:L19"/>
    <mergeCell ref="M22:O22"/>
    <mergeCell ref="M23:O23"/>
    <mergeCell ref="M24:O24"/>
    <mergeCell ref="M25:O25"/>
    <mergeCell ref="M26:O26"/>
    <mergeCell ref="M20:O20"/>
    <mergeCell ref="J31:L31"/>
    <mergeCell ref="J32:L32"/>
    <mergeCell ref="J33:L33"/>
    <mergeCell ref="J25:L25"/>
    <mergeCell ref="J26:L26"/>
    <mergeCell ref="J27:L27"/>
    <mergeCell ref="J28:L28"/>
    <mergeCell ref="J29:L29"/>
    <mergeCell ref="J30:L30"/>
    <mergeCell ref="J20:L20"/>
    <mergeCell ref="J21:L21"/>
    <mergeCell ref="M31:O31"/>
    <mergeCell ref="M32:O32"/>
    <mergeCell ref="M21:O21"/>
    <mergeCell ref="J22:L22"/>
    <mergeCell ref="J23:L23"/>
    <mergeCell ref="J24:L24"/>
    <mergeCell ref="P25:R25"/>
    <mergeCell ref="P15:R15"/>
    <mergeCell ref="P16:R16"/>
    <mergeCell ref="P17:R17"/>
    <mergeCell ref="P18:R18"/>
    <mergeCell ref="P19:R19"/>
    <mergeCell ref="P20:R20"/>
    <mergeCell ref="P21:R21"/>
    <mergeCell ref="P22:R22"/>
    <mergeCell ref="P23:R23"/>
    <mergeCell ref="P24:R24"/>
    <mergeCell ref="P26:R26"/>
    <mergeCell ref="P27:R27"/>
    <mergeCell ref="P28:R28"/>
    <mergeCell ref="P29:R29"/>
    <mergeCell ref="P30:R30"/>
    <mergeCell ref="P38:R38"/>
    <mergeCell ref="P32:R32"/>
    <mergeCell ref="P33:R33"/>
    <mergeCell ref="P34:R34"/>
    <mergeCell ref="P35:R35"/>
    <mergeCell ref="P36:R36"/>
    <mergeCell ref="P37:R37"/>
    <mergeCell ref="A39:X39"/>
    <mergeCell ref="M37:O37"/>
    <mergeCell ref="M38:O38"/>
    <mergeCell ref="M27:O27"/>
    <mergeCell ref="M28:O28"/>
    <mergeCell ref="M29:O29"/>
    <mergeCell ref="M30:O30"/>
    <mergeCell ref="P31:R31"/>
    <mergeCell ref="M33:O33"/>
    <mergeCell ref="M34:O34"/>
    <mergeCell ref="M35:O35"/>
    <mergeCell ref="M36:O36"/>
    <mergeCell ref="J34:L34"/>
    <mergeCell ref="J38:L38"/>
    <mergeCell ref="J35:L35"/>
    <mergeCell ref="J36:L36"/>
    <mergeCell ref="J37:L37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RCL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CARVALHO SANTOS - Q0505899</dc:creator>
  <cp:lastModifiedBy>ROBERTA NEGRAO DE SOUZA VERNDL - T0434945</cp:lastModifiedBy>
  <cp:lastPrinted>2015-10-05T14:03:20Z</cp:lastPrinted>
  <dcterms:created xsi:type="dcterms:W3CDTF">2015-03-27T12:34:03Z</dcterms:created>
  <dcterms:modified xsi:type="dcterms:W3CDTF">2015-12-22T12:47:18Z</dcterms:modified>
</cp:coreProperties>
</file>